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SBM\PHÚ na rok 2025\po IPK\"/>
    </mc:Choice>
  </mc:AlternateContent>
  <bookViews>
    <workbookView xWindow="-120" yWindow="-120" windowWidth="20730" windowHeight="11160" activeTab="1"/>
  </bookViews>
  <sheets>
    <sheet name="Návrh PHÚ" sheetId="1" r:id="rId1"/>
    <sheet name="Rozpočet iné zdroje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0" i="1" l="1"/>
  <c r="F80" i="2"/>
  <c r="F25" i="2"/>
  <c r="F22" i="2"/>
  <c r="F6" i="2"/>
  <c r="N59" i="1"/>
  <c r="N50" i="1"/>
  <c r="N6" i="1"/>
  <c r="M53" i="1"/>
  <c r="L53" i="1"/>
  <c r="K53" i="1"/>
  <c r="J53" i="1"/>
  <c r="M39" i="1"/>
  <c r="L39" i="1"/>
  <c r="K39" i="1"/>
  <c r="J39" i="1"/>
  <c r="M14" i="1"/>
  <c r="K14" i="1"/>
  <c r="J14" i="1"/>
  <c r="L14" i="1"/>
  <c r="N76" i="1"/>
  <c r="N21" i="1"/>
  <c r="N45" i="1"/>
  <c r="N33" i="1"/>
  <c r="N31" i="1"/>
  <c r="N28" i="1"/>
  <c r="N27" i="1"/>
  <c r="N24" i="1"/>
  <c r="J24" i="1" s="1"/>
  <c r="J90" i="1" s="1"/>
  <c r="N22" i="1"/>
  <c r="N20" i="1"/>
  <c r="N12" i="1"/>
  <c r="N11" i="1"/>
  <c r="N10" i="1"/>
  <c r="N9" i="1"/>
  <c r="N8" i="1"/>
  <c r="N7" i="1"/>
  <c r="N85" i="1" l="1"/>
  <c r="N84" i="1"/>
  <c r="N82" i="1"/>
  <c r="N47" i="1"/>
  <c r="N46" i="1"/>
  <c r="N38" i="1"/>
  <c r="N32" i="1"/>
  <c r="N60" i="1"/>
  <c r="N39" i="1" l="1"/>
  <c r="N69" i="1"/>
  <c r="N52" i="1"/>
  <c r="N53" i="1" s="1"/>
  <c r="N13" i="1"/>
  <c r="N14" i="1" s="1"/>
</calcChain>
</file>

<file path=xl/sharedStrings.xml><?xml version="1.0" encoding="utf-8"?>
<sst xmlns="http://schemas.openxmlformats.org/spreadsheetml/2006/main" count="533" uniqueCount="244">
  <si>
    <t xml:space="preserve">Gestor </t>
  </si>
  <si>
    <t>Zodpovedný riešiteľ</t>
  </si>
  <si>
    <t>Trvanie úlohy</t>
  </si>
  <si>
    <t>Prepojenie na iné úlohy (ak je to potrebné)</t>
  </si>
  <si>
    <t>Potrebné vstupy od iných organizácií /uviesť vstup, prípadne riešiteľa úlohy, názov organizácie/</t>
  </si>
  <si>
    <t>Dôvod vypracovania</t>
  </si>
  <si>
    <t>Termín vypracovania</t>
  </si>
  <si>
    <t>Termín predloženia</t>
  </si>
  <si>
    <t>Výdavky štátneho rozpočtu</t>
  </si>
  <si>
    <t>predpokladaný rozpočet</t>
  </si>
  <si>
    <t>celkovo</t>
  </si>
  <si>
    <t>z toho mzdy</t>
  </si>
  <si>
    <t>výdavky na úlohu</t>
  </si>
  <si>
    <t xml:space="preserve">Názov úlohy                 </t>
  </si>
  <si>
    <t>ID úlohy</t>
  </si>
  <si>
    <t>Iné zdroje *</t>
  </si>
  <si>
    <t xml:space="preserve">Finančné zabezpečenie úlohy (eur)* </t>
  </si>
  <si>
    <t>ostatné výdavky</t>
  </si>
  <si>
    <t>Výdavky z iných zdrojov celkovo</t>
  </si>
  <si>
    <t>Finančné zabezpečenie úlohy z iných zdrojov (eur) - predpokladaný rozpočet</t>
  </si>
  <si>
    <r>
      <t xml:space="preserve">Poznámka: * V prílohe č. 1 je potrebné uvádzať nároky na finančné zabezpečenie úlohy zo ŠR. V prípade, že úloha bude zabezpečená z iných zdrojov, prosíme o konkrétne uvedenie týchto zdrojov </t>
    </r>
    <r>
      <rPr>
        <sz val="11"/>
        <color rgb="FFFF0000"/>
        <rFont val="Times New Roman"/>
        <family val="1"/>
        <charset val="238"/>
      </rPr>
      <t>v hárku</t>
    </r>
    <r>
      <rPr>
        <sz val="11"/>
        <color theme="1"/>
        <rFont val="Times New Roman"/>
        <family val="1"/>
        <charset val="238"/>
      </rPr>
      <t xml:space="preserve"> "Rozpočet iné zdroje" </t>
    </r>
    <r>
      <rPr>
        <sz val="11"/>
        <color rgb="FFFF0000"/>
        <rFont val="Times New Roman"/>
        <family val="1"/>
        <charset val="238"/>
      </rPr>
      <t>prílohy č. 1.</t>
    </r>
  </si>
  <si>
    <t>Oblasť I. KONCEPCIE, PROGRAMY, METODIKY</t>
  </si>
  <si>
    <t>SBM/PHU/2024/1</t>
  </si>
  <si>
    <t xml:space="preserve">Program transformácie starých banských diel na objekty cestovného ruchu </t>
  </si>
  <si>
    <t>Harvan           Orčík</t>
  </si>
  <si>
    <t>Údržba areálu štôlne Klinger – Krátka a Dlhá, Weiden, Terézia (tzv. veľká pinga).
Rekultivácia – kosenie, vyčistenie od náletových drevín a smetí, náter oplotenia.</t>
  </si>
  <si>
    <t>SBM</t>
  </si>
  <si>
    <t>1.-12./2025</t>
  </si>
  <si>
    <t>SBM/PHU/2024/2</t>
  </si>
  <si>
    <t>Implementácia koncepcie odbornej ochrany, uloženia a bezpečnosti zbierkových predmetov Slovenského banského múzea (dlhobá úloha)</t>
  </si>
  <si>
    <t>Matejková       Senček          kurátori a kustódi zbierok              OET</t>
  </si>
  <si>
    <t>SBM/PHU/2024/3</t>
  </si>
  <si>
    <t>Uloženie evakuovaných zbierkových predmetov z Berggerichtu</t>
  </si>
  <si>
    <t>Jancsy
Kubalová
externí riešitelia</t>
  </si>
  <si>
    <t>SBM/PHU/2024/4</t>
  </si>
  <si>
    <t xml:space="preserve">Zelené múzeum    </t>
  </si>
  <si>
    <t>Švecová     Ďuricová OMPaEV      OMC              OET</t>
  </si>
  <si>
    <t>SBM/PHU/2025/1</t>
  </si>
  <si>
    <t xml:space="preserve">Príprava projektu, architektonickej štúdie a rozpočtu na realizáciu centrálneho depozitára SBM, spolupráca s externými partnermi v SR a zahraničí (úloha dlhodobá)    </t>
  </si>
  <si>
    <t>Matejková       Senček           Národní galéria Praha            Národní muzeum Praha        Umelecko-priemyselné muzeum Praha</t>
  </si>
  <si>
    <t>SBM/PHU/2025/2</t>
  </si>
  <si>
    <t xml:space="preserve">Príprava koncepcie a projektu na realizáciu sanácie a sprístupnenia objektu "Prachárne" širokej verejnosti. </t>
  </si>
  <si>
    <t>Orčík             Harvan           Senček               OET          OMPaEV       externí partneri</t>
  </si>
  <si>
    <t>SBM/PHU/2025/3</t>
  </si>
  <si>
    <t xml:space="preserve">Projekt múzejného laboratória - príprava a vybavenie špecializovaného pracoviska (dlhodobá úloha).    </t>
  </si>
  <si>
    <t>Senček     Macko  Kubalová Hurtišová  kurátori zbierok</t>
  </si>
  <si>
    <r>
      <t xml:space="preserve">Stručná anotácia úlohy: </t>
    </r>
    <r>
      <rPr>
        <i/>
        <sz val="10"/>
        <color theme="1"/>
        <rFont val="Times New Roman"/>
        <family val="1"/>
        <charset val="238"/>
      </rPr>
      <t>SBM/PHU/2024/1:</t>
    </r>
    <r>
      <rPr>
        <b/>
        <u/>
        <sz val="10"/>
        <color theme="1"/>
        <rFont val="Times New Roman"/>
        <family val="1"/>
        <charset val="238"/>
      </rPr>
      <t xml:space="preserve"> </t>
    </r>
    <r>
      <rPr>
        <sz val="10"/>
        <color theme="1"/>
        <rFont val="Times New Roman"/>
        <family val="1"/>
        <charset val="238"/>
      </rPr>
      <t xml:space="preserve">Aktívna spolupráca na realizácii projektov - Slovenská banská cesta a Slovenská železná cesta. Starostlivosť o staré banské diela - Šachta Maximilián, Šachta Nová. Riešenie v spolupráci so Združením historických miest a obcí SR, MH SR, Združením banských spolkov a cechov SR a spolupráce s Banskoštiavnicko-hodrušským baníckym spolkom. </t>
    </r>
    <r>
      <rPr>
        <i/>
        <sz val="10"/>
        <color theme="1"/>
        <rFont val="Times New Roman"/>
        <family val="1"/>
        <charset val="238"/>
      </rPr>
      <t>SBM/PHU/2024/2:</t>
    </r>
    <r>
      <rPr>
        <sz val="10"/>
        <color theme="1"/>
        <rFont val="Times New Roman"/>
        <family val="1"/>
        <charset val="238"/>
      </rPr>
      <t xml:space="preserve"> Riešenie nevhodného uloženia zbierkových predmetov v múzeu. Adaptácia a inovácia depozitárnych priestorov. Vybudovanie špecializovaných monomateriálových depozitárov (Starý zámok, Kammerhof, Galéria Jozefa Kollára); Odborné uloženie zbierkových predmetov v depozitárnych priestoroch SBM. Úprava depozitárneho priestoruu v Starom zámku pre uloženie zbierkových predmetov podľa materiálových skupín. Príprava riešenia nových depozitárnych priestorov zbierky Geoloógia v budove Berggericht.</t>
    </r>
    <r>
      <rPr>
        <i/>
        <sz val="10"/>
        <color theme="1"/>
        <rFont val="Times New Roman"/>
        <family val="1"/>
        <charset val="238"/>
      </rPr>
      <t>SBM/PHU/2024/3:</t>
    </r>
    <r>
      <rPr>
        <sz val="10"/>
        <color theme="1"/>
        <rFont val="Times New Roman"/>
        <family val="1"/>
        <charset val="238"/>
      </rPr>
      <t xml:space="preserve">Tvorba systému odborného uloženia geologickej zbierky. SBM/PHU/2024/4: Implementácia environmentálnych opatrení vychádzajúcich zo stratégie zeleného múzea. </t>
    </r>
    <r>
      <rPr>
        <i/>
        <sz val="10"/>
        <color theme="1"/>
        <rFont val="Times New Roman"/>
        <family val="1"/>
        <charset val="238"/>
      </rPr>
      <t>SBM/PHU/2025/1:</t>
    </r>
    <r>
      <rPr>
        <sz val="10"/>
        <color theme="1"/>
        <rFont val="Times New Roman"/>
        <family val="1"/>
        <charset val="238"/>
      </rPr>
      <t xml:space="preserve">Riešenie nevyhovujúceho uloženia zbierkových predmetov v múzeu; Stratégia rozvoja múzejníctva na Slovensku 2021 - 2029. SBM/PHU/2025/3: Príprava zabezpečenia špecializácie nových programov SBM, zelený výskum starých banských záťaží, edukačné inovácie pre školy, adaptácia banských pamiatok v prospech cestovného ruchu, archeologické výskumy - zriadenie nového interdisciplinárneho špecializovaného pracoviska - múzejného laboratória. </t>
    </r>
  </si>
  <si>
    <t>SBM/PHU/2025/4</t>
  </si>
  <si>
    <t>Príprava implementácie ISO noriem pre udržanie akreditácie SBM v oblasti vedy a výskumu (dlhodobá úloha)</t>
  </si>
  <si>
    <t>Senček  Koledová Babiaková  OET   OMPaEV</t>
  </si>
  <si>
    <r>
      <t xml:space="preserve">Predpokladané aktivity: </t>
    </r>
    <r>
      <rPr>
        <sz val="10"/>
        <color theme="1"/>
        <rFont val="Times New Roman"/>
        <family val="1"/>
        <charset val="238"/>
      </rPr>
      <t>Údržba areálu štôlne Klinger – Krátka a Dlhá, Weiden, Terézia (tzv. veľká pinga). Rekultivácia – kosenie, vyčistenie od náletových drevín a smetí, náter oplotenia. Špecializované depozitáre. Riešenie uloženia zbierok. Projekt centrálneho depozitára; realizácia centrálneho depozitára. Projekt novej expozície-Pracháreň ako rozšírenie ponuky Banského múzea v prírode. Špecializované pracovicko vedy a výskumu, ako aj múzejnej komunikácie s verejnosťou. ISO normy v SBM.</t>
    </r>
  </si>
  <si>
    <r>
      <t xml:space="preserve">Predpokladané výstupy: </t>
    </r>
    <r>
      <rPr>
        <sz val="10"/>
        <color theme="1"/>
        <rFont val="Times New Roman"/>
        <family val="1"/>
        <charset val="238"/>
      </rPr>
      <t>Údržba areálu štôlne Klinger – Krátka a Dlhá, Weiden, Terézia (tzv. veľká pinga). Rekultivácia – kosenie, vyčistenie od náletových drevín a smetí, náter oplotenia. Pokračovanie v tvorbe špecializovaných depozitárov. Riešenie uloženia zbierok. Projekt centrálneho depozitára; realizácia centrálneho depozitára. Projekt novej expozície-Pracháreň ako rozšírenie ponuky Banského múzea v prírode. Špecializované pracovicko vedy a výskumu, ako aj múzejnej komunikácie s verejnosťou. Zavedenie systému ISO normy v SBM-podpora udržania akreditácie SBM ako vedeckovýskumnej inštitúcie.</t>
    </r>
  </si>
  <si>
    <t>Špecializované depozitáre.</t>
  </si>
  <si>
    <t>Riešenie uloženia zbierok.</t>
  </si>
  <si>
    <t>Zelené múzeum, zelené inovácie, environmentálna výchova.</t>
  </si>
  <si>
    <t>Projekt centrálneho depozitára; realizácia centrálneho depozitára</t>
  </si>
  <si>
    <t>Projekt novej expozície.</t>
  </si>
  <si>
    <t>Špecializované pracovicko vedy a výskumu, ako aj múzejnej komunikácie s verejnosťou.</t>
  </si>
  <si>
    <t>ISO normy v SBM.</t>
  </si>
  <si>
    <t>Oblasť II. VEDA, VÝSKUM, VÝCHOVA A VZDELÁVANIE</t>
  </si>
  <si>
    <t>SBM/PHU/2024/5</t>
  </si>
  <si>
    <t>Prezentácia stálych expozícií</t>
  </si>
  <si>
    <t>Páchniková
Senček
OMPaEV               OET</t>
  </si>
  <si>
    <t xml:space="preserve">Program stálych expozícií.
</t>
  </si>
  <si>
    <t>SBM/PHU/2024/6</t>
  </si>
  <si>
    <t>Výstavná činnosť</t>
  </si>
  <si>
    <t>Zákon č. 206/2009 Z. z. § 15, sprístupňova-nie zbierkových predmetov. Zelenšie Slovensko. Stratégia environmentálnej politiky Slovenskej republiky do roku 2030.</t>
  </si>
  <si>
    <t>OMC           OMPaEV           OET</t>
  </si>
  <si>
    <t>SBM/PHU/2024/7</t>
  </si>
  <si>
    <t>Betlehemy v Banskej Štiavnici a okolí</t>
  </si>
  <si>
    <t>Galková           Lužina</t>
  </si>
  <si>
    <t>10./2024-2./2025</t>
  </si>
  <si>
    <t>Výstava.</t>
  </si>
  <si>
    <t>SBM/PHU/2024/9</t>
  </si>
  <si>
    <t>Výstavný program Galérie J. Kollára</t>
  </si>
  <si>
    <t>Kováčová Matejková         OET          OMPaEV</t>
  </si>
  <si>
    <t>Výstavy spojené s edukačnými aktivitami a podujatiami.</t>
  </si>
  <si>
    <t>SBM/PHU/2025/5</t>
  </si>
  <si>
    <t>Výstava k 125. výročiu založenia mestského múzea</t>
  </si>
  <si>
    <t>Harvan     Matejková       Patera                OET          OMPaEV       MVSR                  ŠA Banská Bystrica, pobočka Banská Štiavnica   Maďarské národné múzeum v Budapešti</t>
  </si>
  <si>
    <t>5./2025</t>
  </si>
  <si>
    <t>SBM/PHU/2024/10</t>
  </si>
  <si>
    <t>Banskoštiav-nický geopark</t>
  </si>
  <si>
    <t>Harvan
Orčík</t>
  </si>
  <si>
    <t>Prezentácia a starostlivosť o zverené
objekty v rámci  SBM. Zelenšie 
Slovensko. Stratégia  environmentálnej politiky Slovenskej republiky do roku 2030.</t>
  </si>
  <si>
    <t>SBM/PHU/2024/12</t>
  </si>
  <si>
    <t>OMC</t>
  </si>
  <si>
    <t>Výskumy</t>
  </si>
  <si>
    <t>Z. č. 206/2009 Z. z. § 14, Vedecko-
výskumná činnosť</t>
  </si>
  <si>
    <t>SBM/PHU/2024/13</t>
  </si>
  <si>
    <t>Banské lokality na Slovensku</t>
  </si>
  <si>
    <t>Orčík
Lužina
OMPaEV</t>
  </si>
  <si>
    <t>Multimediálne výstupy. Odborné
príspevky k podujatiam múzea.</t>
  </si>
  <si>
    <t>SBM/PHU/2024/14</t>
  </si>
  <si>
    <t>Nové expozičné celky a ich inovácie</t>
  </si>
  <si>
    <t>SBM/PHU/2024/15</t>
  </si>
  <si>
    <t>Galéria Jozefa Kollára - Nové stále expozície</t>
  </si>
  <si>
    <t>Vytvorenie nových expozícií.</t>
  </si>
  <si>
    <t>SBM/PHU/2024/16</t>
  </si>
  <si>
    <t xml:space="preserve">Nový lokalitný program Berggericht (úloha dlhodobá)        </t>
  </si>
  <si>
    <t>OMC     OMPaEV     OET          externisti</t>
  </si>
  <si>
    <t>Vypracovanie ideovej koncepcie novej expozície, architektonického a výtvarného projektu; realizácia tvorby expozície.</t>
  </si>
  <si>
    <t>SBM/PHU/2024/17</t>
  </si>
  <si>
    <t>OMC                OET 
OMPaEV    externisti</t>
  </si>
  <si>
    <t>Inovácia 
povrchovej 
expozície; príprava ralizácie projektu.</t>
  </si>
  <si>
    <t>SBM/PHU/2025/6</t>
  </si>
  <si>
    <t xml:space="preserve">Príprava a realizácia nových stálych expozícií v Starom zámku  </t>
  </si>
  <si>
    <t>Senček            Harvan         Galková             OET          OMPaEV</t>
  </si>
  <si>
    <t>Sprístupnenie tradičných remesiel a spoločenských životných prostredí, ktoré ešte neboli prezentované formou dlhodobej expozície.</t>
  </si>
  <si>
    <t xml:space="preserve">SBM/PHU/2024/18 </t>
  </si>
  <si>
    <t>OMPaEV      OMC            OET</t>
  </si>
  <si>
    <t>Environmentálna výchova v SBM.</t>
  </si>
  <si>
    <t xml:space="preserve">Environmen-tálna výchova v podmienkach SBM  </t>
  </si>
  <si>
    <t xml:space="preserve">SBM/PHU/2024/21 </t>
  </si>
  <si>
    <t xml:space="preserve">Podujatia k významným dňom - osveta, prezentácia, rezidenčný program múzea    </t>
  </si>
  <si>
    <t>Podujatia.</t>
  </si>
  <si>
    <t xml:space="preserve">SBM/PHU/2024/25 </t>
  </si>
  <si>
    <t xml:space="preserve">Prezentácia a popularizácia SBM formou tradičných podujatí </t>
  </si>
  <si>
    <t>CMPaEV                        OET                          OMC</t>
  </si>
  <si>
    <t>2.-12./2025</t>
  </si>
  <si>
    <t>SBM/PHU/2025/7</t>
  </si>
  <si>
    <t>Konferencia k 125. výročiu založenia mestského múzea</t>
  </si>
  <si>
    <t>Harvan            Patera             Senček</t>
  </si>
  <si>
    <t>10./2025</t>
  </si>
  <si>
    <t>Konferencia. Konferenčný zborník.</t>
  </si>
  <si>
    <t>SBM/PHU/2024/28</t>
  </si>
  <si>
    <t xml:space="preserve">Participácia na podujatiach v regióne     </t>
  </si>
  <si>
    <t>OMPaEV            OMC                 OET</t>
  </si>
  <si>
    <t>Participácia
na podujatiach, propagácia expozícií SBM.
Zelenšie Slovensko. Stratégia environmentálnej politiky Slovenskej republiky do roku 2030.</t>
  </si>
  <si>
    <t>SBM/PHU/2024/29</t>
  </si>
  <si>
    <t xml:space="preserve">Propagácia SBM        </t>
  </si>
  <si>
    <t xml:space="preserve">OMPaEV            OMC    externisti            </t>
  </si>
  <si>
    <t>Propagácia SBM, dotlač a inovácia propagačného materiálu.
Zelenšie Slovensko. Stratégia environmentálnej politiky Slovenskej republiky do roku 2030.</t>
  </si>
  <si>
    <r>
      <t xml:space="preserve">Stručná anotácia úlohy: </t>
    </r>
    <r>
      <rPr>
        <i/>
        <sz val="10"/>
        <color theme="1"/>
        <rFont val="Times New Roman"/>
        <family val="1"/>
        <charset val="238"/>
      </rPr>
      <t>SBM/PHU/2024/5:</t>
    </r>
    <r>
      <rPr>
        <sz val="10"/>
        <color theme="1"/>
        <rFont val="Times New Roman"/>
        <family val="1"/>
        <charset val="238"/>
      </rPr>
      <t xml:space="preserve"> Program stálych expozícií. Podľa zákona č. 206/2009 Z. z. o múzeách a o galériách a o ochrane predmetov kultúrnej  hodnoty a o zmene zákona Slovenskej  národnej rady č. 372/1990 Zb. o priestupkoc h v znení neskorších predpisov (ďalej len zákon č. 206/2009 Z. z.) sprístupňovanie zbierkových predmetov a zbierok a historických objektov v správe múzea. Lektorská služba v expozíciách SBM v Banskej Śtiavnici a Handlovej. </t>
    </r>
    <r>
      <rPr>
        <i/>
        <sz val="10"/>
        <color theme="1"/>
        <rFont val="Times New Roman"/>
        <family val="1"/>
        <charset val="238"/>
      </rPr>
      <t>SBM/PHU/2024/6: realizácia výstavného programu SBM v roku 2025 a realizácia výstav s prípadnými partnermi 2025. SBM/PHU/2024/10: Prezentácia a starostlivosť o náučnú geologickú expozíciu v BMP – externá expozícia. Úzka spolupráca s Medzirezortnou komisiou Siete geoparkov SR pri MŽP a samosprávou regiónu Banská Štiavnica v súlade s uznesením Vlády SR. SBM/PHU/2024/12:Výskum dejín baníctva, hutníctva, geologických vied, dejín banských miest na Slovensku a osobitne Banskej Štiavnice z perspektív: histórie baníctva, hutníctva a geologických vied; montánnej archeológie; numizmatiky; kultúrnych a sociálnych aspektov baníckej a hutníckej praxe;ekologických a environmentálnych dôsledkov baníctva a hutníctva; ekonomických, sociálnych, kultúrnych a ekologických aspektov každodenného života v historických baníckych oblastiach; muzeálnej reflexie zbierok SBM a pedagogiky v oblasti baníckeho a hutníckeho dedičstv.SBM/PHU/2024/13:cestovateľský magazín/pamiatky, osobnosti, príbehy-mapovanie a dokumentácia. SBM/PHU/2025/6: Sprístupnenie tradičných remesiel a spoločenských životných prostredí, ktoré ešte neboli prezentované formou dlhodobej expozície. SBM/PHU/2024/18:Besedy, vyučovacie hodiny, kvízy, remeselné tvorivé dielne, interaktívne prehliadky expozícií a výstav, určovanie minerálov, kreslenie, zachovávanie tradícií, vychádzky, pracovné listy, história baníctva hravou formou. Zelenšie Slovensko a Stratégia environmentálnej politiky Slovenskej republiky do roku 2030. Rezortná koncepcia environmentálnej výchovy, vzdelávania a osvety do roku 2025, MŽP SR.SBM/PHU/2024/21: Podujatia k Svetovému dňu vody, Dňu Zeme, Medzinárodnému dňu múzeí, Svetovému dňu životného prostredia, Medzinárodnému dňu tolerancie, Európskemu týždňu mobility a Svetovému dňu mokradí. Organizácia rezidenčného programu a aplikácia jeho výstupov do podujatí a aktivít múzea. SBM/PHU/2024/25:Medializácia SBM, udržiavanie remeselníc-kych a baníckych tradícií, práca s mladou generáciou, podpora turizmu, netradičné aktivity v expozíciách Zelenšie Slovensko. Stratégia environmentálnej politiky Slovenskej republiky do roku 2030. SBM/PHU/2025/7:konferencia k výročiu múzejníctva v Banskej Štiavnici. SBM/PHU/2024/29: Propagácia novej turistickej sezóny, propagácia akcií, ktoré SBM organizuje a na ktorých participuje.              
Participácia na aktivitách "OOCR" a Združenia turizmu Banská Štiavnica.</t>
    </r>
  </si>
  <si>
    <r>
      <t xml:space="preserve">Predpokladané výstupy: </t>
    </r>
    <r>
      <rPr>
        <sz val="10"/>
        <color theme="1"/>
        <rFont val="Times New Roman"/>
        <family val="1"/>
        <charset val="238"/>
      </rPr>
      <t>Sprístupnenie expozícií podľa otváracích hodín múzea a zabezpečenie lektorskej služby (stály a sezónny lektori). Výstavy pre odbornú a laickú verejnosť. Výskumy a ich výstupy: nálezové správy, štúdie, materiálové zhodnotenie, kapitoly v monografiách (syntéza), odborný príspevok, odborné články, digitalizácia, príprava štúdií, pramenná publikácia Dejiny knižníc Banskej Štiavnice a okolia: sprievodca dejinami knižnej kultúry, konferenčné príspevky, popularizačné články, prezentácie,aAkvizičná činnosť, mapovanie, zber dát a obrazového materiálu, vydanie slovníka. Vytvorenie nových expozícií v Galérii Jozefa Kollára. Berggericht: Vypracovanie ideovej koncepcie novej expozície, architektonického a výtvarného projektu; realizácia tvorby expozície. Banské múzeum v prírode - Inovácia povrchovej expozície; príprava ralizácie projektu. Starý zámok-rozšírenie ponuky prehliadok zámku. Besedy, vyučovacie hodiny, kvízy, remeselné tvorivé dielne, interaktívne prehliadky expozícií a výstav, určovanie minerálov, kreslenie, zachovávanie tradícií, vychádzky, pracovné listy, história baníctva hravou formou. Sezónne aktivity - prázdninové tvorivé dielne. Informačné kampane, výstavy, exkurzie, kvízy, premietanie filmov, diskusie, komentované prehliadky.Zelenšie Slovensko. Stratégia environmentálnej politiky Slovenskej republiky do roku 2030. Rezortná koncepcia environmentálnej výchovy, vzdelávania a osvety do roku 2025, MŽP SR.Akčný plán pre mokrade. Podujatia organizované pravidelne v gescii SBM alebo v spolupráci s partnermi. Konferencia k výročiu 125. rokov múzejníctva v Banskej Štiavnica a vydanie zborníka. Výroba a distribúcia plagátov, pozvánok, banerov a pod.</t>
    </r>
  </si>
  <si>
    <t xml:space="preserve">Oblasť III. MONITORING, INFORMATIKA A DOKUMENTÁCIA </t>
  </si>
  <si>
    <t>SBM/PHU/2024/30</t>
  </si>
  <si>
    <t>SBM/PHU/2024/32</t>
  </si>
  <si>
    <t>Konzervova-nie a reštaurovanie zbierkových predmetov</t>
  </si>
  <si>
    <t>Prvostupňové elektronické spracovanie zbierok získaných 
v roku 2025, druhostupňové spracovanie zbierok do r. 2024
a budovanie informačného systému zbierkových predmetov
SBM</t>
  </si>
  <si>
    <t>Budovanie Dokumentačného centra slovenského baníctva
v Slovenskom banskom múzeum v Banskej Štiavnici 
Budovanie informačného systému BACH- fotoarchív SBM</t>
  </si>
  <si>
    <t>Matejková 
OMC</t>
  </si>
  <si>
    <t>Matejková
Marková
OMC</t>
  </si>
  <si>
    <t>Matejková 
Babiaková,
ml. 
Štrbová</t>
  </si>
  <si>
    <t>Ochrana zbierkového fondu.</t>
  </si>
  <si>
    <t>Elektronická databáza, sprístupňovanie a využívanie 
kultúrneho dedičstva.</t>
  </si>
  <si>
    <t>Elektronické spracovanie negatívov
a diapozit.,  fotograf. zbierok, podujatí, kultúrneho a montánneh
o industriál. dedičstva na Slovensku.</t>
  </si>
  <si>
    <t>SBM/PHU/2024/34</t>
  </si>
  <si>
    <t>SBM/PHU/2024/35</t>
  </si>
  <si>
    <t>SBM/PHU/2024/36</t>
  </si>
  <si>
    <t>SBM/PHU/2024/37</t>
  </si>
  <si>
    <t>Budovanie knižničného informačného systému KIS - MASK v
knižnici SBM</t>
  </si>
  <si>
    <t>Kováčová</t>
  </si>
  <si>
    <t>Prvostupňová a druhostupňová 
evidencia kníh, elektronická 
databáza kníh v programe KIS -
MASK2, zverejňovani e databáz.</t>
  </si>
  <si>
    <t>Inventarizácia archívneho fondu – spracovanie osobného fondu
Ing. Ivana Herčka (1943-2016)</t>
  </si>
  <si>
    <t>Matejková
Hrnčiarová</t>
  </si>
  <si>
    <t>Usporiadanie fondu, inventár, štúdia.</t>
  </si>
  <si>
    <t>Spracovanie tzv. fondu „detektoristi”</t>
  </si>
  <si>
    <t>Macko</t>
  </si>
  <si>
    <t>Odborné zdokumento-vanie predmetov.</t>
  </si>
  <si>
    <t>Kúpa zbierkových predmetov</t>
  </si>
  <si>
    <t>Matejková
OMC</t>
  </si>
  <si>
    <t>Akvizície. Rozšírenie  zbierkového
fondu.</t>
  </si>
  <si>
    <t xml:space="preserve">Revízia zbierkového fondu </t>
  </si>
  <si>
    <t>SBM/PHU/2025/8</t>
  </si>
  <si>
    <t>Revízia zbierkových fondov,
vysporiadani a fondov; sprístupňo. 
a využívanie kultúrneho dedičstva.</t>
  </si>
  <si>
    <r>
      <t>Stručná anotácia úlohy:</t>
    </r>
    <r>
      <rPr>
        <i/>
        <sz val="10"/>
        <color theme="1"/>
        <rFont val="Times New Roman"/>
        <family val="1"/>
        <charset val="238"/>
      </rPr>
      <t xml:space="preserve"> SBM/PHU/2024/30:</t>
    </r>
    <r>
      <rPr>
        <sz val="10"/>
        <color theme="1"/>
        <rFont val="Times New Roman"/>
        <family val="1"/>
        <charset val="238"/>
      </rPr>
      <t>Podľa požiadaviek, priorít a stavu zbierok jednotlivých oddelení. Ochrana a starostlivosť o zbierkové predmety podľa z. č. 206/2009, Z. z. § 13.</t>
    </r>
    <r>
      <rPr>
        <i/>
        <sz val="10"/>
        <color theme="1"/>
        <rFont val="Times New Roman"/>
        <family val="1"/>
        <charset val="238"/>
      </rPr>
      <t xml:space="preserve"> SBM/PHU/2025/7: </t>
    </r>
    <r>
      <rPr>
        <sz val="10"/>
        <color theme="1"/>
        <rFont val="Times New Roman"/>
        <family val="1"/>
        <charset val="238"/>
      </rPr>
      <t xml:space="preserve">Spracovanie zbierok podľa z. č. 206/2009 Z. z. § 10. </t>
    </r>
    <r>
      <rPr>
        <i/>
        <sz val="10"/>
        <color theme="1"/>
        <rFont val="Times New Roman"/>
        <family val="1"/>
        <charset val="238"/>
      </rPr>
      <t>SBM/PHU/2024/32:</t>
    </r>
    <r>
      <rPr>
        <sz val="10"/>
        <color theme="1"/>
        <rFont val="Times New Roman"/>
        <family val="1"/>
        <charset val="238"/>
      </rPr>
      <t xml:space="preserve">Úloha vyplývajúca zo z. č. 206/2009 Z. z. § 10. </t>
    </r>
    <r>
      <rPr>
        <i/>
        <sz val="10"/>
        <color theme="1"/>
        <rFont val="Times New Roman"/>
        <family val="1"/>
        <charset val="238"/>
      </rPr>
      <t>SBM/PHU/2025/8:Banská technika, Geológia Úloha vyplývajúca zo z. č. 206/2009 Z. z. § 11.SBM/PHU/2024/34:</t>
    </r>
    <r>
      <rPr>
        <sz val="10"/>
        <color theme="1"/>
        <rFont val="Times New Roman"/>
        <family val="1"/>
        <charset val="238"/>
      </rPr>
      <t xml:space="preserve"> Úloha vyplýva zo zákona. č. 126/2015 o knižniciach, Z. z. § 12 a §13. </t>
    </r>
    <r>
      <rPr>
        <i/>
        <sz val="10"/>
        <color theme="1"/>
        <rFont val="Times New Roman"/>
        <family val="1"/>
        <charset val="238"/>
      </rPr>
      <t>SBM/PHU/2024/35:</t>
    </r>
    <r>
      <rPr>
        <sz val="10"/>
        <color theme="1"/>
        <rFont val="Times New Roman"/>
        <family val="1"/>
        <charset val="238"/>
      </rPr>
      <t xml:space="preserve">Usporiadanie fondu, vypracovanie inventárov. </t>
    </r>
    <r>
      <rPr>
        <i/>
        <sz val="10"/>
        <color theme="1"/>
        <rFont val="Times New Roman"/>
        <family val="1"/>
        <charset val="238"/>
      </rPr>
      <t>SBM/PHU/2024/36:</t>
    </r>
    <r>
      <rPr>
        <sz val="10"/>
        <color theme="1"/>
        <rFont val="Times New Roman"/>
        <family val="1"/>
        <charset val="238"/>
      </rPr>
      <t xml:space="preserve">spracovanie fondu bývalého archeológa múze. </t>
    </r>
    <r>
      <rPr>
        <i/>
        <sz val="10"/>
        <color theme="1"/>
        <rFont val="Times New Roman"/>
        <family val="1"/>
        <charset val="238"/>
      </rPr>
      <t>SBM/PHU/2024/37:Nadobudnutie zbierkových predmetov podľa z. č. 206/2009 Z. z. § 9.</t>
    </r>
  </si>
  <si>
    <r>
      <t xml:space="preserve">Predpokladané výstupy: </t>
    </r>
    <r>
      <rPr>
        <sz val="10"/>
        <color theme="1"/>
        <rFont val="Times New Roman"/>
        <family val="1"/>
        <charset val="238"/>
      </rPr>
      <t>Ochrana zbierkového fondu. Elektronická databáza, sprístupňovanie a využívanie kultúrneho dedičstva. Elektronické spracovanie negatívov a diapozit.,  fotograf. zbierok, podujatí, kultúrneho a montánneh o industriál. dedičstva na Slovensku. Revízia zbierkových fondov, vysporiadani a fondov; sprístupňovanie a využívanie kultúrneho dedičstva. Prvostupňová a druhostupňová evidencia kníh, elektronická databáza kníh v programe KIS -MASK2, zverejňovanie databáz. Usporiadanie fondu, inventár, štúdia. Odborné zdokumentovanie predmetov. Akvizície. Rozšírenie  zbierkového fondu múzea s ohľadom na depozitárne možnosti múzea.</t>
    </r>
  </si>
  <si>
    <r>
      <t xml:space="preserve">Predpokladané aktivity: </t>
    </r>
    <r>
      <rPr>
        <sz val="10"/>
        <color theme="1"/>
        <rFont val="Times New Roman"/>
        <family val="1"/>
        <charset val="238"/>
      </rPr>
      <t xml:space="preserve">Odborné zdokumentovanie predmetov. Usporiadanie fondu, inventár. Práca s programom KIS -MASK2, elektronickou evidenciou zbierok. Realizácia revízií. Práca komisií -poradných orgánov riaditeľa múzea. </t>
    </r>
  </si>
  <si>
    <t>Oblasť IV. EDIČNÁ, PROPAGAČNÁ A VZDELÁVACIA ČINNOSŤ</t>
  </si>
  <si>
    <t>SBM/PHU/2024/38</t>
  </si>
  <si>
    <t>SBM/PHU/2024/40</t>
  </si>
  <si>
    <t>Propagačné materiály o SBM</t>
  </si>
  <si>
    <t>Zborník SBM 2025</t>
  </si>
  <si>
    <t>OMPaEV          OMC         externisti</t>
  </si>
  <si>
    <t>Kubalová         externí partneri</t>
  </si>
  <si>
    <t>Grafická tvorba informačných materiálov, príprava podkladov 
do tlače, spracovanie kalendárií.</t>
  </si>
  <si>
    <t>Zborník.</t>
  </si>
  <si>
    <r>
      <t xml:space="preserve">Predpokladané výstupy: </t>
    </r>
    <r>
      <rPr>
        <sz val="10"/>
        <color theme="1"/>
        <rFont val="Times New Roman"/>
        <family val="1"/>
        <charset val="238"/>
      </rPr>
      <t>Zborník SBM. Grafická tvorba informačných materiálov, príprava podkladov do tlače, spracovanie kalendárií.</t>
    </r>
  </si>
  <si>
    <r>
      <t xml:space="preserve">Predpokladané aktivity: </t>
    </r>
    <r>
      <rPr>
        <sz val="10"/>
        <color theme="1"/>
        <rFont val="Times New Roman"/>
        <family val="1"/>
        <charset val="238"/>
      </rPr>
      <t>Zborník SBM - komunikácia s autormi, recenzentmi, externými partnermi. Grafická tvorba informačných materiálov, príprava podkladov do tlače, spracovanie kalendárií múzea - zabezpečenie propagácie podujatí a výstav SBM. Príparva a realizácia verzií pre webstránku múzea a sociálne siete.</t>
    </r>
  </si>
  <si>
    <r>
      <t>Stručná anotácia úlohy:</t>
    </r>
    <r>
      <rPr>
        <i/>
        <sz val="10"/>
        <color theme="1"/>
        <rFont val="Times New Roman"/>
        <family val="1"/>
        <charset val="238"/>
      </rPr>
      <t xml:space="preserve"> SBM/PHU/2024/38:</t>
    </r>
    <r>
      <rPr>
        <b/>
        <u/>
        <sz val="10"/>
        <color theme="1"/>
        <rFont val="Times New Roman"/>
        <family val="1"/>
        <charset val="238"/>
      </rPr>
      <t xml:space="preserve"> </t>
    </r>
    <r>
      <rPr>
        <sz val="10"/>
        <color theme="1"/>
        <rFont val="Times New Roman"/>
        <family val="1"/>
        <charset val="238"/>
      </rPr>
      <t xml:space="preserve">Zborník SBM - komunikácia s autormi, recenzentmi, externými partnermi. </t>
    </r>
    <r>
      <rPr>
        <i/>
        <sz val="10"/>
        <color theme="1"/>
        <rFont val="Times New Roman"/>
        <family val="1"/>
        <charset val="238"/>
      </rPr>
      <t>SBM/PHU/2024/40:</t>
    </r>
    <r>
      <rPr>
        <sz val="10"/>
        <color theme="1"/>
        <rFont val="Times New Roman"/>
        <family val="1"/>
        <charset val="238"/>
      </rPr>
      <t xml:space="preserve"> Grafická tvorba informačných materiálov, príprava podkladov do tlače, spracovanie kalendárií múzea - zabezpečenie propagácie podujatí a výstav SBM. Príparva a realizácia verzií pre webstránku múzea a sociálne siete. Spolupráca s OOCR RBŠ a OOCR Horná Nitra. Riešenie sponzoringu a zmlúv o mediálnej spolupráci, propagačnej spolupráci a pod.</t>
    </r>
  </si>
  <si>
    <t>Oblasť V. INVESTIČNÉ AKCIE A BUDOVANIE ZARIADENÍ</t>
  </si>
  <si>
    <t>SBM/PHU/2024/41</t>
  </si>
  <si>
    <t>Berggericht</t>
  </si>
  <si>
    <t>Koledová
( + externí 
dodávatelia 
a zhotovitelia 
v súlade s výsledkami VO)</t>
  </si>
  <si>
    <t>Uznesenie vlády č.142/2023.</t>
  </si>
  <si>
    <t>SBM/PHU/2024/42</t>
  </si>
  <si>
    <t>Národný projekt „Obnova národných kultúrnych pamiatok vo
vlastníctve štátu“ v rámci Programu
Slovensko, špecifického cieľa RS04.6. Posilnenie  úlohy kultúry
a cestovného ruchu v oblasti  hospodárskeho rozvoja, sociálneho a 
sociálnej inovácie.</t>
  </si>
  <si>
    <t>SBM/PHU/2024/44</t>
  </si>
  <si>
    <t>Inovácia povrchovej expozície Banského múzea v prírode -
Mária šachta</t>
  </si>
  <si>
    <t>OMC
OMPaEV
externisti</t>
  </si>
  <si>
    <t>Príprava projektovej dokumentácie a sanácia havarijného stavu
objektu.</t>
  </si>
  <si>
    <t>SBM/PHU/2025/9</t>
  </si>
  <si>
    <t xml:space="preserve">Nádvoria objektu Kammerhof - Exteriérové krajinárske úpravy </t>
  </si>
  <si>
    <t>OET                        OMC
OMPaEV
externisti</t>
  </si>
  <si>
    <t>Realizácia podľa projektovej dokumentácie projektu Zelená misia.</t>
  </si>
  <si>
    <r>
      <t xml:space="preserve">Predpokladané výstupy: </t>
    </r>
    <r>
      <rPr>
        <sz val="10"/>
        <color theme="1"/>
        <rFont val="Times New Roman"/>
        <family val="1"/>
        <charset val="238"/>
      </rPr>
      <t>Realizácia prác podľa harmonogramu a finančného krytia - Uznesenie vlády. Realizácia VO. Realizícia prác zameraných na realizáciu prác, ktoré neboli finančne pokryté v projekte Zelená misia-krajonárske úpravy nádvorí objektu Kammerhof. Inovácia povrchovej expozície BMP- objekt Mária šachta.</t>
    </r>
  </si>
  <si>
    <r>
      <t>Predpokladané aktivity: R</t>
    </r>
    <r>
      <rPr>
        <sz val="10"/>
        <color theme="1"/>
        <rFont val="Times New Roman"/>
        <family val="1"/>
        <charset val="238"/>
      </rPr>
      <t>ealizácia prác podľa harmonogramu a finančného krytia - Uznesenie vlády. Realizácia VO. Realizícia prác zameraných na realizáciu prác, ktoré neboli finančne pokryté v projekte Zelená misia-krajonárske úpravy nádvorí objektu Kammerhof. Inovácia povrchovej expozície BMP- objekt Mária šachta. Riešenie expozície a vybavenia objektu Berggericht na expozičné účely múzea-stav po požiari 18.3.2023.</t>
    </r>
  </si>
  <si>
    <t>Oblasť VI. ÚDRŽBA ZARIADENÍ</t>
  </si>
  <si>
    <t>SBM/PHU/2024/45</t>
  </si>
  <si>
    <t>Revízie zariadení v budovách SBM</t>
  </si>
  <si>
    <t>OET</t>
  </si>
  <si>
    <t>SBM/PHU/2024/46</t>
  </si>
  <si>
    <t>Údržba budov a zariadení v správe SBM</t>
  </si>
  <si>
    <t>Revízne správy, bezpečnosť zariadení.</t>
  </si>
  <si>
    <t>Bežná údržba budov a zariadení, pozemkov a pod.</t>
  </si>
  <si>
    <r>
      <t xml:space="preserve">Predpokladané aktivity: </t>
    </r>
    <r>
      <rPr>
        <sz val="10"/>
        <color theme="1"/>
        <rFont val="Times New Roman"/>
        <family val="1"/>
        <charset val="238"/>
      </rPr>
      <t>Riešenie a realizácia revízií a údržby budov a zariadení v správe SBM podľa harmonogramu revízií pre rok 20235 a podľa nariadení, vyhlášok a zákonov platných v SR.</t>
    </r>
  </si>
  <si>
    <r>
      <t xml:space="preserve">Predpokladané výstupy: </t>
    </r>
    <r>
      <rPr>
        <sz val="10"/>
        <color theme="1"/>
        <rFont val="Times New Roman"/>
        <family val="1"/>
        <charset val="238"/>
      </rPr>
      <t>Platné revízie a zabezpečenie údržbybudov azoariadení v správe SBM. Plynulá prevádzka expozícií SBM.</t>
    </r>
  </si>
  <si>
    <r>
      <t xml:space="preserve">Stručná anotácia úlohy: </t>
    </r>
    <r>
      <rPr>
        <i/>
        <sz val="10"/>
        <color theme="1"/>
        <rFont val="Times New Roman"/>
        <family val="1"/>
        <charset val="238"/>
      </rPr>
      <t>SBM/PHU/2024/45:</t>
    </r>
    <r>
      <rPr>
        <sz val="10"/>
        <color theme="1"/>
        <rFont val="Times New Roman"/>
        <family val="1"/>
        <charset val="238"/>
      </rPr>
      <t xml:space="preserve">Revízne správy, bezpečnosť zariadení. </t>
    </r>
    <r>
      <rPr>
        <i/>
        <sz val="10"/>
        <color theme="1"/>
        <rFont val="Times New Roman"/>
        <family val="1"/>
        <charset val="238"/>
      </rPr>
      <t>SBM/PHU/2024/46:</t>
    </r>
    <r>
      <rPr>
        <sz val="10"/>
        <color theme="1"/>
        <rFont val="Times New Roman"/>
        <family val="1"/>
        <charset val="238"/>
      </rPr>
      <t>Bežná údržba budov a zariadení, pozemkov a pod</t>
    </r>
  </si>
  <si>
    <t>Oblasť VII. MEDZINÁRODNÁ SPOLUPRÁCA</t>
  </si>
  <si>
    <t>SBM/PHU/2024/47</t>
  </si>
  <si>
    <t>ICOM – Generálna konferencia</t>
  </si>
  <si>
    <t>Zorvan             Senček      Matejková   Galková</t>
  </si>
  <si>
    <t>Účasť na zasadnutí, účasť na inovatívnych projektoch v múzeách.</t>
  </si>
  <si>
    <t>SBM/PHU/2024/49</t>
  </si>
  <si>
    <t xml:space="preserve">Museums For Future </t>
  </si>
  <si>
    <t>Švecová             OMPaEV</t>
  </si>
  <si>
    <t>11./2025</t>
  </si>
  <si>
    <t>Stretnutia, kampane.
Zelenšie Slovensko. Stratégia environmentálnej politiky Slovenskej republiky do roku 2030.</t>
  </si>
  <si>
    <t>SBM/PHU/2025/10</t>
  </si>
  <si>
    <t>Senček             Jancsy                Galková          Kubalová</t>
  </si>
  <si>
    <t>SBM/PHU/2025/11</t>
  </si>
  <si>
    <t xml:space="preserve">My sa nevieme sťažovaž nahlas </t>
  </si>
  <si>
    <t>3.-6./2025</t>
  </si>
  <si>
    <t>Výstava s medzinárodnou účasťou. Spolupráca s Mestom Banská Štiavnica.</t>
  </si>
  <si>
    <r>
      <t xml:space="preserve">Stručná anotácia úlohy: </t>
    </r>
    <r>
      <rPr>
        <sz val="10"/>
        <color theme="1"/>
        <rFont val="Times New Roman"/>
        <family val="1"/>
        <charset val="238"/>
      </rPr>
      <t>Nadväzovanie kontaktov, spolupráce pri projektoch. Účasť na medzinárodnom podujatí. Realizácia výtvarnej súťaže a výstavy s environmentálnou tematikou.</t>
    </r>
  </si>
  <si>
    <t>Inovácia povrchovej expozície Banského múzea v prírode</t>
  </si>
  <si>
    <r>
      <t xml:space="preserve">Predpokladané aktivity:  </t>
    </r>
    <r>
      <rPr>
        <sz val="10"/>
        <color theme="1"/>
        <rFont val="Times New Roman"/>
        <family val="1"/>
        <charset val="238"/>
      </rPr>
      <t>Prevádzka expozícií SBM. Realizácia výstav podľa plánu PHÚ a výstav v spolupráci s partnermi: Stále expozície: História výtvarného umenia a skvosty Banskej Štiavnice; J. Kollár; V. Augusta; E. Gwerk, V. Pituk                                                                        Krátkodobé výstavy: Tejgl: Dedo a vnuk?; My sa nevieme sťažovať nahlas; Kollárova Štiavnica;Umenie a krása reštaurovania. Výskumy: A. Vedy archeologické: Záchranné archeologické výskumy SBM/PHU/2025/12/1, Vybrané nálezy z najstarších evidivaných zbierok v archeologickom fonde SBM SBM/PHU/2025/12/2, Banícke pracovné nástroje, ktoré sa stali symbolmi a ich zastúpenie v archeologickom fonde SBM SBM/PHU/2024/12/1, B. Vedy archívnické a knižničné: Výberová bibiografia k dejinám uhoľného baníctva SBM/PHU/2025/12/3, Banskoštiavnické cechy SBM/PHU/2024/12/8, Dejiny knižnej kultúry: dejiny knižníc v Banskej Štiavnici - významnej lokalite UNESCO. Prezentácia  dejín knižnej kultúry Banskej Štiavnice formou knižnej publikácie a propagačných materiálov.  Knižná monografia zhrňujúca poznatky k dejinám banskoštiavnických knižníc od 15.-20. storočia  SBM/PHU/2024/12/2, C. Vedy etnografické: Zhodnotenie uhoľného baníctva na Slovensku - Identita baníka v čase SBM/PHU/2025/12/4, D. Vedy geologické a geografické: Zhodnotenie uhoľného baníctva na Slovensku, časť geologická a geografická SBM/PHU/2025/12/5, Minerály, horniny a ložiskovo-geologické zbierky Novej Bane a ich zastúpenie v SBM SBM/PHU/2024/12/4, Zbierkový fond Ľudovíta Cseha SBM/PHU/2024/12/5, Polymetalická mineralizácia spätá s neogénnym vulkanizmom na lokalite Horné Hámre SBM/PHU/2024/12/6, E. Vedy historické: Dejiny uhoľného baníctva za dualizmu (1867 - 1918) SBM/PHU/2025/12/6, Zhodnotenie uhoľného baníctva na Slovensku - uhoľné baníctvo v správe eráru a súkromných rukách po roku 1918 SBM/PHU/2025/12/7, Zhodnotenie uhoľného baníctva na Slovensku - ukončenie ťažby a transformácia uhoľného baníctva, ako záverečná historická fáza SBM/PHU/2025/12/8, Historický výskum k dejinám banskej techniky v hornouhorských/slovenských baniach v rokoch 1867 - 1945. SBM/PHU/2025/12/9, Vlastivedný výskum širšieho regiónu Banskej Štiavnice SBM/PHU/2025/12/10, Hospodárske špecifiká banskoštivanického okresu v rokoch 1918 - 1938 SBM/PHU/2024/12/7, Spoločenské elity Banskej Štiavnice v 19. storočí (do roku 1918) SBM/PHU/2025/12/11, Participácia na výskume dejín farmácie SBM/PHU/2025/12/12 - Harvan, Participácia na výskume dejín farmácie SBM/PHU/2025/12/13-Senček, F. Vedy kulturologické: Výskum fotografickej kultúrnej society v Banskej Štiavnici, 2.etapa SBM/PHU/2024/12/10, G. Vedy montánne: Zhodnotenie uhoľného baníctva na Slovensku. (realizácia kolektívnej monografie)  SBM/PHU/2025/12/14, Zbierky fondu banskej techniky súvisiace s uhoľným baníctvom na Slovensku SBM/PHU/2024/12/14, Výskum a dokumentácia banských lokalít na Slovensku  SBM/PHU/2025/12/15, Banské lokality na Slovensku  SBM/PHU/2025/12/16, I. Ekológia a environmentálna výchova: Zhodnotenie uhoľného baníctva na Slovensku, časť ekológia SBM/PHU/2025/12/17, J. Pomocné vedy historické: Numizmatické pamiatky banskoštiavnických mešťanov  SBM/PHU/2025/12/18. SBM/PHU/2024/21: Podujatia k významným dňom - osveta, prezentácia, rezidenčný program múzea. SBM/PHU/2024/25: Organizovanie tradičných podujatí: Jar v múzeu (2-4/2025), Veľká noc v múzeu (4/2025), Environmentálna burza (8-9/2025), Týždeň vedy a techniky na Slovensku (11/2025), Dušičky z Nového zámku (10/2025), Štiavnický vianočný jarmok (12/2025), Vianoce v Ekodielni Handlová (12/2025) a ďalšie. Tvorba a distribúcia propagačných materiálov múzea.</t>
    </r>
  </si>
  <si>
    <t>Program Slovensko MK SR</t>
  </si>
  <si>
    <r>
      <rPr>
        <b/>
        <u/>
        <sz val="10"/>
        <color theme="1"/>
        <rFont val="Times New Roman"/>
        <family val="1"/>
        <charset val="238"/>
      </rPr>
      <t>Stručná anotácia úlohy:</t>
    </r>
    <r>
      <rPr>
        <sz val="10"/>
        <color theme="1"/>
        <rFont val="Times New Roman"/>
        <family val="1"/>
        <charset val="238"/>
      </rPr>
      <t xml:space="preserve"> Aktívna spolupráca na realizácii projektov - Slovenská banská cesta a Slovenská železná cesta. Starostlivosť o staré banské diela - Šachta Maximilián, Šachta Nová. Riešenie v spolupráci so Združením historických miest a obcí SR, MH SR, Združením banských spolkov a cechov SR a spolupráce s Banskoštiavnicko-hodrušským baníckym spolkom. SBM/PHU/2024/2: Riešenie nevhodného uloženia zbierkových predmetov v múzeu. Adaptácia a inovácia depozitárnych priestorov. Vybudovanie špecializovaných monomateriálových depozitárov (Starý zámok, Kammerhof, Galéria Jozefa Kollára); Odborné uloženie zbierkových predmetov v depozitárnych priestoroch SBM. Úprava depozitárneho priestoruu v Starom zámku pre uloženie zbierkových predmetov podľa materiálových skupín. Príprava riešenia nových depozitárnych priestorov zbierky Geoloógia v budove Berggericht.SBM/PHU/2024/3:Tvorba systému odborného uloženia geologickej zbierky. SBM/PHU/2024/4: Implementácia environmentálnych opatrení vychádzajúcich zo stratégie zeleného múzea. SBM/PHU/2025/1:Riešenie nevyhovujúceho uloženia zbierkových predmetov v múzeu; Stratégia rozvoja múzejníctva na Slovensku 2021 - 2029. SBM/PHU/2025/3: Príprava zabezpečenia špecializácie nových programov SBM, zelený výskum starých banských záťaží, edukačné inovácie pre školy, adaptácia banských pamiatok v prospech cestovného ruchu, archeologické výskumy - zriadenie nového interdisciplinárneho špecializovaného pracoviska - múzejného laboratória. </t>
    </r>
  </si>
  <si>
    <r>
      <rPr>
        <b/>
        <u/>
        <sz val="10"/>
        <color theme="1"/>
        <rFont val="Times New Roman"/>
        <family val="1"/>
        <charset val="238"/>
      </rPr>
      <t>Stručná anotácia úlohy:</t>
    </r>
    <r>
      <rPr>
        <sz val="10"/>
        <color theme="1"/>
        <rFont val="Times New Roman"/>
        <family val="1"/>
        <charset val="238"/>
      </rPr>
      <t xml:space="preserve"> SBM/PHU/2024/5: Program stálych expozícií. Podľa zákona č. 206/2009 Z. z. o múzeách a o galériách a o ochrane predmetov kultúrnej  hodnoty a o zmene zákona Slovenskej  národnej rady č. 372/1990 Zb. o priestupkoc h v znení neskorších predpisov (ďalej len zákon č. 206/2009 Z. z.) sprístupňovanie zbierkových predmetov a zbierok a historických objektov v správe múzea. Lektorská služba v expozíciách SBM v Banskej Śtiavnici a Handlovej. SBM/PHU/2024/6: realizácia výstavného programu SBM v roku 2025 a realizácia výstav s prípadnými partnermi 2025. SBM/PHU/2024/10: Prezentácia a starostlivosť o náučnú geologickú expozíciu v BMP – externá expozícia. Úzka spolupráca s Medzirezortnou komisiou Siete geoparkov SR pri MŽP a samosprávou regiónu Banská Štiavnica v súlade s uznesením Vlády SR. SBM/PHU/2024/12:Výskum dejín baníctva, hutníctva, geologických vied, dejín banských miest na Slovensku a osobitne Banskej Štiavnice z perspektív: histórie baníctva, hutníctva a geologických vied; montánnej archeológie; numizmatiky; kultúrnych a sociálnych aspektov baníckej a hutníckej praxe;ekologických a environmentálnych dôsledkov baníctva a hutníctva; ekonomických, sociálnych, kultúrnych a ekologických aspektov každodenného života v historických baníckych oblastiach; muzeálnej reflexie zbierok SBM a pedagogiky v oblasti baníckeho a hutníckeho dedičstv.SBM/PHU/2024/13:cestovateľský magazín/pamiatky, osobnosti, príbehy-mapovanie a dokumentácia. SBM/PHU/2025/6: Sprístupnenie tradičných remesiel a spoločenských životných prostredí, ktoré ešte neboli prezentované formou dlhodobej expozície. SBM/PHU/2024/18:Besedy, vyučovacie hodiny, kvízy, remeselné tvorivé dielne, interaktívne prehliadky expozícií a výstav, určovanie minerálov, kreslenie, zachovávanie tradícií, vychádzky, pracovné listy, história baníctva hravou formou. Zelenšie Slovensko a Stratégia environmentálnej politiky Slovenskej republiky do roku 2030. Rezortná koncepcia environmentálnej výchovy, vzdelávania a osvety do roku 2025, MŽP SR.SBM/PHU/2024/21: Podujatia k Svetovému dňu vody, Dňu Zeme, Medzinárodnému dňu múzeí, Svetovému dňu životného prostredia, Medzinárodnému dňu tolerancie, Európskemu týždňu mobility a Svetovému dňu mokradí. Organizácia rezidenčného programu a aplikácia jeho výstupov do podujatí a aktivít múzea. SBM/PHU/2024/25:Medializácia SBM, udržiavanie remeselníc-kych a baníckych tradícií, práca s mladou generáciou, podpora turizmu, netradičné aktivity v expozíciách Zelenšie Slovensko. Stratégia environmentálnej politiky Slovenskej republiky do roku 2030. SBM/PHU/2025/7:konferencia k výročiu múzejníctva v Banskej Štiavnici. SBM/PHU/2024/29: Propagácia novej turistickej sezóny, propagácia akcií, ktoré SBM organizuje a na ktorých participuje.              
Participácia na aktivitách "OOCR" a Združenia turizmu Banská Štiavnica.</t>
    </r>
  </si>
  <si>
    <r>
      <t xml:space="preserve">Predpokladané aktivity: </t>
    </r>
    <r>
      <rPr>
        <sz val="10"/>
        <color theme="1"/>
        <rFont val="Times New Roman"/>
        <family val="1"/>
        <charset val="238"/>
      </rPr>
      <t>Prevádzka expozícií SBM. Realizácia výstav podľa plánu PHÚ a výstav v spolupráci s partnermi: Stále expozície: História výtvarného umenia a skvosty Banskej Štiavnice; J. Kollár; V. Augusta; E. Gwerk, V. Pituk                                                                        Krátkodobé výstavy: Tejgl: Dedo a vnuk?; My sa nevieme sťažovať nahlas; Kollárova Štiavnica;Umenie a krása reštaurovania. Výskumy: A. Vedy archeologické: Záchranné archeologické výskumy SBM/PHU/2025/12/1, Vybrané nálezy z najstarších evidivaných zbierok v archeologickom fonde SBM SBM/PHU/2025/12/2, Banícke pracovné nástroje, ktoré sa stali symbolmi a ich zastúpenie v archeologickom fonde SBM SBM/PHU/2024/12/1, B. Vedy archívnické a knižničné: Výberová bibiografia k dejinám uhoľného baníctva SBM/PHU/2025/12/3, Banskoštiavnické cechy SBM/PHU/2024/12/8, Dejiny knižnej kultúry: dejiny knižníc v Banskej Štiavnici - významnej lokalite UNESCO. Prezentácia  dejín knižnej kultúry Banskej Štiavnice formou knižnej publikácie a propagačných materiálov.  Knižná monografia zhrňujúca poznatky k dejinám banskoštiavnických knižníc od 15.-20. storočia  SBM/PHU/2024/12/2, C. Vedy etnografické: Zhodnotenie uhoľného baníctva na Slovensku - Identita baníka v čase SBM/PHU/2025/12/4, D. Vedy geologické a geografické: Zhodnotenie uhoľného baníctva na Slovensku, časť geologická a geografická SBM/PHU/2025/12/5, Minerály, horniny a ložiskovo-geologické zbierky Novej Bane a ich zastúpenie v SBM SBM/PHU/2024/12/4, Zbierkový fond Ľudovíta Cseha SBM/PHU/2024/12/5, Polymetalická mineralizácia spätá s neogénnym vulkanizmom na lokalite Horné Hámre SBM/PHU/2024/12/6, E. Vedy historické: Dejiny uhoľného baníctva za dualizmu (1867 - 1918) SBM/PHU/2025/12/6, Zhodnotenie uhoľného baníctva na Slovensku - uhoľné baníctvo v správe eráru a súkromných rukách po roku 1918 SBM/PHU/2025/12/7, Zhodnotenie uhoľného baníctva na Slovensku - ukončenie ťažby a transformácia uhoľného baníctva, ako záverečná historická fáza SBM/PHU/2025/12/8, Historický výskum k dejinám banskej techniky v hornouhorských/slovenských baniach v rokoch 1867 - 1945. SBM/PHU/2025/12/9, Vlastivedný výskum širšieho regiónu Banskej Štiavnice SBM/PHU/2025/12/10, Hospodárske špecifiká banskoštivanického okresu v rokoch 1918 - 1938 SBM/PHU/2024/12/7, Spoločenské elity Banskej Štiavnice v 19. storočí (do roku 1918) SBM/PHU/2025/12/11, Participácia na výskume dejín farmácie SBM/PHU/2025/12/12 - Harvan, Participácia na výskume dejín farmácie SBM/PHU/2025/12/13-Senček, F. Vedy kulturologické: Výskum fotografickej kultúrnej society v Banskej Štiavnici, 2.etapa SBM/PHU/2024/12/10, G. Vedy montánne: Zhodnotenie uhoľného baníctva na Slovensku. (realizácia kolektívnej monografie)  SBM/PHU/2025/12/14, Zbierky fondu banskej techniky súvisiace s uhoľným baníctvom na Slovensku SBM/PHU/2024/12/14, Výskum a dokumentácia banských lokalít na Slovensku  SBM/PHU/2025/12/15, Banské lokality na Slovensku  SBM/PHU/2025/12/16, I. Ekológia a environmentálna výchova: Zhodnotenie uhoľného baníctva na Slovensku, časť ekológia SBM/PHU/2025/12/17, J. Pomocné vedy historické: Numizmatické pamiatky banskoštiavnických mešťanov  SBM/PHU/2025/12/18. SBM/PHU/2024/21: Podujatia k významným dňom - osveta, prezentácia, rezidenčný program múzea. SBM/PHU/2024/25: Organizovanie tradičných podujatí: Jar v múzeu (2-4/2025), Veľká noc v múzeu (4/2025), Environmentálna burza (8-9/2025), Týždeň vedy a techniky na Slovensku (11/2025), Dušičky z Nového zámku (10/2025), Štiavnický vianočný jarmok (12/2025), Vianoce v Ekodielni Handlová (12/2025) a ďalšie. Tvorba a distribúcia propagačných materiálov múzea.</t>
    </r>
  </si>
  <si>
    <r>
      <rPr>
        <b/>
        <u/>
        <sz val="10"/>
        <color theme="1"/>
        <rFont val="Times New Roman"/>
        <family val="1"/>
        <charset val="238"/>
      </rPr>
      <t>Stručná anotácia úlohy:</t>
    </r>
    <r>
      <rPr>
        <sz val="10"/>
        <color theme="1"/>
        <rFont val="Times New Roman"/>
        <family val="1"/>
        <charset val="238"/>
      </rPr>
      <t xml:space="preserve"> SBM/PHU/2024/30:Podľa požiadaviek, priorít a stavu zbierok jednotlivých oddelení. Ochrana a starostlivosť o zbierkové predmety podľa z. č. 206/2009, Z. z. § 13. SBM/PHU/2025/7: Spracovanie zbierok podľa z. č. 206/2009 Z. z. § 10. SBM/PHU/2024/32:Úloha vyplývajúca zo z. č. 206/2009 Z. z. § 10. SBM/PHU/2025/8:Banská technika, Geológia Úloha vyplývajúca zo z. č. 206/2009 Z. z. § 11.SBM/PHU/2024/34: Úloha vyplýva zo zákona. č. 126/2015 o knižniciach, Z. z. § 12 a §13. SBM/PHU/2024/35:Usporiadanie fondu, vypracovanie inventárov. SBM/PHU/2024/36:spracovanie fondu bývalého archeológa múze. SBM/PHU/2024/37:Nadobudnutie zbierkových predmetov podľa z. č. 206/2009 Z. z. § 9.</t>
    </r>
  </si>
  <si>
    <r>
      <rPr>
        <b/>
        <u/>
        <sz val="10"/>
        <color theme="1"/>
        <rFont val="Times New Roman"/>
        <family val="1"/>
        <charset val="238"/>
      </rPr>
      <t>Stručná anotácia úlohy:</t>
    </r>
    <r>
      <rPr>
        <sz val="10"/>
        <color theme="1"/>
        <rFont val="Times New Roman"/>
        <family val="1"/>
        <charset val="238"/>
      </rPr>
      <t xml:space="preserve"> SBM/PHU/2024/38: Zborník SBM - komunikácia s autormi, recenzentmi, externými partnermi. SBM/PHU/2024/40: Grafická tvorba informačných materiálov, príprava podkladov do tlače, spracovanie kalendárií múzea - zabezpečenie propagácie podujatí a výstav SBM. Príparva a realizácia verzií pre webstránku múzea a sociálne siete. Spolupráca s OOCR RBŠ a OOCR Horná Nitra. Riešenie sponzoringu a zmlúv o mediálnej spolupráci, propagačnej spolupráci a pod.</t>
    </r>
  </si>
  <si>
    <r>
      <t xml:space="preserve">Stručná anotácia úlohy: </t>
    </r>
    <r>
      <rPr>
        <i/>
        <sz val="10"/>
        <color theme="1"/>
        <rFont val="Times New Roman"/>
        <family val="1"/>
        <charset val="238"/>
      </rPr>
      <t xml:space="preserve">SBM/PHU/2024/41:Odstraňovanie následkov ničivého požiaru v Banskej Štiavnici v </t>
    </r>
    <r>
      <rPr>
        <sz val="10"/>
        <color theme="1"/>
        <rFont val="Times New Roman"/>
        <family val="1"/>
        <charset val="238"/>
      </rPr>
      <t xml:space="preserve">lokalite UNESCO (transfer SBM):
• Získanie stavebného povolenia, Spracovanie projektovej dokumentácie obnovy -realizačný projekt a VO na zhotoviteľa obnovy
• Realizácia novej strechy, sanácia komínov
• Sanácia statických porúch stropov a klenieb
• Sanácia vlhkosti objektu, sanácia Štôlne Michal
• Interiér - Realizácia spätných zásypov a konštrukčných vrstiev podláh, vykurovanie, vzduchotechnika, rozvody elektro, voda, kanalizácia, zabezpečovacie a informačné  systémy, dod a mtz výťahu, reštaurátorské práce na omietkach stien a stropov SBM/PHU/2024/42:Odstraňovanie následkov ničivého požiaru v Banskej Štiavnici v lokalite UNESCO:
• VO na Zhotoviteľa interiéru (v súlade s PD interiéru)      </t>
    </r>
    <r>
      <rPr>
        <i/>
        <sz val="10"/>
        <color theme="1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SBM/PHU/2024/44:</t>
    </r>
    <r>
      <rPr>
        <sz val="10"/>
        <color theme="1"/>
        <rFont val="Times New Roman"/>
        <family val="1"/>
        <charset val="238"/>
      </rPr>
      <t xml:space="preserve">Príprava projektovej dokumentácie a sanácia havarijného stavu objektu.  </t>
    </r>
    <r>
      <rPr>
        <i/>
        <sz val="10"/>
        <color theme="1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SBM/PHU/2025/9:r</t>
    </r>
    <r>
      <rPr>
        <sz val="10"/>
        <color theme="1"/>
        <rFont val="Times New Roman"/>
        <family val="1"/>
        <charset val="238"/>
      </rPr>
      <t>ealizácia exteriérových krajinárskych úpravv nádvoriach objektu Kammerhof</t>
    </r>
  </si>
  <si>
    <r>
      <rPr>
        <b/>
        <u/>
        <sz val="10"/>
        <color theme="1"/>
        <rFont val="Times New Roman"/>
        <family val="1"/>
        <charset val="238"/>
      </rPr>
      <t>Stručná anotácia úlohy:</t>
    </r>
    <r>
      <rPr>
        <sz val="10"/>
        <color theme="1"/>
        <rFont val="Times New Roman"/>
        <family val="1"/>
        <charset val="238"/>
      </rPr>
      <t>SBM/PHU/2024/41:Odstraňovanie následkov ničivého požiaru v Banskej Štiavnici v lokalite UNESCO (transfer SBM):
• Získanie stavebného povolenia, Spracovanie projektovej dokumentácie obnovy -realizačný projekt a VO na zhotoviteľa obnovy
• Realizácia novej strechy, sanácia komínov
• Sanácia statických porúch stropov a klenieb
• Sanácia vlhkosti objektu, sanácia Štôlne Michal
• Interiér - Realizácia spätných zásypov a konštrukčných vrstiev podláh, vykurovanie, vzduchotechnika, rozvody elektro, voda, kanalizácia, zabezpečovacie a informačné  systémy, dod a mtz výťahu, reštaurátorské práce na omietkach stien a stropov SBM/PHU/2024/42:Odstraňovanie následkov ničivého požiaru v Banskej Štiavnici v lokalite UNESCO:
• VO na Zhotoviteľa interiéru (v súlade s PD interiéru)                                                                                                                                                                                                                                                                                       SBM/PHU/2024/44:Príprava projektovej dokumentácie a sanácia havarijného stavu objektu.                                                                                                                                                                                                                                                   SBM/PHU/2025/9:realizácia exteriérových krajinárskych úpravv nádvoriach objektu Kammerhof</t>
    </r>
  </si>
  <si>
    <r>
      <t xml:space="preserve">Predpokladané aktivity: </t>
    </r>
    <r>
      <rPr>
        <sz val="10"/>
        <color theme="1"/>
        <rFont val="Times New Roman"/>
        <family val="1"/>
        <charset val="238"/>
      </rPr>
      <t>Realizácia prác podľa harmonogramu a finančného krytia - Uznesenie vlády. Realizácia VO. Realizícia prác zameraných na realizáciu prác, ktoré neboli finančne pokryté v projekte Zelená misia-krajonárske úpravy nádvorí objektu Kammerhof. Inovácia povrchovej expozície BMP- objekt Mária šachta. Riešenie expozície a vybavenia objektu Berggericht na expozičné účely múzea-stav po požiari 18.3.2023.</t>
    </r>
  </si>
  <si>
    <r>
      <rPr>
        <b/>
        <u/>
        <sz val="10"/>
        <color theme="1"/>
        <rFont val="Times New Roman"/>
        <family val="1"/>
        <charset val="238"/>
      </rPr>
      <t xml:space="preserve">Stručná anotácia úlohy: </t>
    </r>
    <r>
      <rPr>
        <sz val="10"/>
        <color theme="1"/>
        <rFont val="Times New Roman"/>
        <family val="1"/>
        <charset val="238"/>
      </rPr>
      <t>SBM/PHU/2024/45:Revízne správy, bezpečnosť zariadení. SBM/PHU/2024/46:Bežná údržba budov a zariadení, pozemkov a pod</t>
    </r>
  </si>
  <si>
    <r>
      <rPr>
        <b/>
        <u/>
        <sz val="10"/>
        <color theme="1"/>
        <rFont val="Times New Roman"/>
        <family val="1"/>
        <charset val="238"/>
      </rPr>
      <t xml:space="preserve">Stručná anotácia úlohy: </t>
    </r>
    <r>
      <rPr>
        <sz val="10"/>
        <color theme="1"/>
        <rFont val="Times New Roman"/>
        <family val="1"/>
        <charset val="238"/>
      </rPr>
      <t>Nadväzovanie kontaktov, spolupráce pri projektoch. Účasť na medzinárodnom podujatí. Realizácia výtvarnej súťaže a výstavy s environmentálnou tematikou.</t>
    </r>
  </si>
  <si>
    <r>
      <t xml:space="preserve">Predpokladané aktivity: </t>
    </r>
    <r>
      <rPr>
        <sz val="10"/>
        <color theme="1"/>
        <rFont val="Times New Roman"/>
        <family val="1"/>
        <charset val="238"/>
      </rPr>
      <t>Účasť na zasadnutí, účasť na inovatívnych projektoch v múzeách. Stretnutia, kampane na sociálnych sieťach, reakcie na environmentálne problémy a zmenu klímy. Účasť na rozvíjaní spolupráce s norskymi inštitúciami, s potencionálnou možnosťou spolupráce pri využívaní norskych grantov na rok 2025. Návšteva partnerských inštitúcií a baníckych podnikov.  Realizácia výtvarnej súťaže a výstavy s rovnomenným názvom.</t>
    </r>
  </si>
  <si>
    <r>
      <t xml:space="preserve">Predpokladané výstupy: </t>
    </r>
    <r>
      <rPr>
        <sz val="10"/>
        <color theme="1"/>
        <rFont val="Times New Roman"/>
        <family val="1"/>
        <charset val="238"/>
      </rPr>
      <t>Účasť na zasadnutí, účasť na inovatívnych projektoch v múzeách. Stretnutia, kampane na sociálnych sieťach, reakcie na environmentálne problémy a zmenu klímy. Účasť na rozvíjaní spolupráce s norskymi inštitúciami, s potencionálnou možnosťou spolupráce pri využívaní norskych grantov na rok 2025. Návšteva partnerských inštitúcií a baníckych podnikov.  Realizácia výtvarnej súťaže a výstavy s rovnomenným názvom.</t>
    </r>
  </si>
  <si>
    <t>Účasť na rozvíjaní spolupráce s norskymi inštitúciami, s potencionálnou možnosťou spolupráce pri využívaní norskych grantov na rok 2025. Návšteva partnerských inštitúcií a baníckych podnikov. Nadviazanie na spoluprácu získanú počas realizácie projektu ZELENÁ MISIA – Slovenské banské múzeum pre klímu.</t>
  </si>
  <si>
    <t xml:space="preserve">Spolupráca s nórskymi baníckymi inštitúciami a múzeami         </t>
  </si>
  <si>
    <t xml:space="preserve">Účasť na rozvíjaní spolupráce s nórskymi inštitúciami, s potencionálnou možnosťou spolupráce pri využívaní nórskych grantov na rok 2025. Návšteva partnerských inštitúcií a baníckych podnikov.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</si>
</sst>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gray0625">
        <fgColor theme="2" tint="-9.9948118533890809E-2"/>
        <bgColor indexed="65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2" borderId="0" xfId="0" applyFill="1"/>
    <xf numFmtId="0" fontId="2" fillId="0" borderId="1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6" borderId="0" xfId="0" applyFont="1" applyFill="1"/>
    <xf numFmtId="0" fontId="1" fillId="0" borderId="0" xfId="0" applyFont="1"/>
    <xf numFmtId="0" fontId="2" fillId="0" borderId="21" xfId="0" applyFont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5" borderId="4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5" borderId="10" xfId="0" applyFont="1" applyFill="1" applyBorder="1" applyAlignment="1">
      <alignment horizontal="center" wrapText="1"/>
    </xf>
    <xf numFmtId="0" fontId="8" fillId="0" borderId="1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1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2" fillId="7" borderId="4" xfId="0" applyFont="1" applyFill="1" applyBorder="1" applyAlignment="1">
      <alignment horizontal="center" wrapText="1"/>
    </xf>
    <xf numFmtId="0" fontId="0" fillId="0" borderId="4" xfId="0" applyBorder="1"/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2" fillId="3" borderId="22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2" fillId="3" borderId="2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left" vertical="top" wrapText="1"/>
    </xf>
    <xf numFmtId="0" fontId="2" fillId="4" borderId="18" xfId="0" applyFont="1" applyFill="1" applyBorder="1" applyAlignment="1">
      <alignment horizontal="center" wrapText="1"/>
    </xf>
    <xf numFmtId="0" fontId="2" fillId="4" borderId="19" xfId="0" applyFont="1" applyFill="1" applyBorder="1" applyAlignment="1">
      <alignment horizontal="center" wrapText="1"/>
    </xf>
    <xf numFmtId="0" fontId="2" fillId="4" borderId="20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17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left" vertical="top" wrapText="1"/>
    </xf>
    <xf numFmtId="0" fontId="3" fillId="0" borderId="9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view="pageLayout" topLeftCell="A83" zoomScale="80" zoomScaleNormal="100" zoomScalePageLayoutView="80" workbookViewId="0">
      <selection activeCell="B84" sqref="B84"/>
    </sheetView>
  </sheetViews>
  <sheetFormatPr defaultRowHeight="15" x14ac:dyDescent="0.25"/>
  <cols>
    <col min="1" max="1" width="11.28515625" customWidth="1"/>
    <col min="2" max="2" width="13" customWidth="1"/>
    <col min="3" max="3" width="10.5703125" customWidth="1"/>
    <col min="4" max="4" width="13.7109375" customWidth="1"/>
    <col min="5" max="5" width="16.7109375" customWidth="1"/>
    <col min="6" max="6" width="13.7109375" customWidth="1"/>
    <col min="7" max="7" width="16.28515625" customWidth="1"/>
    <col min="8" max="8" width="15" customWidth="1"/>
    <col min="9" max="9" width="14.85546875" customWidth="1"/>
    <col min="10" max="10" width="12.42578125" customWidth="1"/>
    <col min="11" max="11" width="13.140625" customWidth="1"/>
    <col min="12" max="12" width="12.140625" customWidth="1"/>
    <col min="13" max="13" width="13.7109375" customWidth="1"/>
    <col min="14" max="14" width="17" customWidth="1"/>
  </cols>
  <sheetData>
    <row r="1" spans="1:15" ht="7.5" customHeight="1" thickBot="1" x14ac:dyDescent="0.3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"/>
    </row>
    <row r="2" spans="1:15" ht="40.15" customHeight="1" x14ac:dyDescent="0.25">
      <c r="A2" s="48" t="s">
        <v>14</v>
      </c>
      <c r="B2" s="50" t="s">
        <v>13</v>
      </c>
      <c r="C2" s="50" t="s">
        <v>0</v>
      </c>
      <c r="D2" s="50" t="s">
        <v>1</v>
      </c>
      <c r="E2" s="50" t="s">
        <v>2</v>
      </c>
      <c r="F2" s="50"/>
      <c r="G2" s="50" t="s">
        <v>3</v>
      </c>
      <c r="H2" s="50" t="s">
        <v>4</v>
      </c>
      <c r="I2" s="51" t="s">
        <v>5</v>
      </c>
      <c r="J2" s="42" t="s">
        <v>16</v>
      </c>
      <c r="K2" s="43"/>
      <c r="L2" s="43"/>
      <c r="M2" s="43"/>
      <c r="N2" s="44"/>
    </row>
    <row r="3" spans="1:15" ht="25.9" customHeight="1" x14ac:dyDescent="0.25">
      <c r="A3" s="49"/>
      <c r="B3" s="41"/>
      <c r="C3" s="41"/>
      <c r="D3" s="41"/>
      <c r="E3" s="41" t="s">
        <v>6</v>
      </c>
      <c r="F3" s="41" t="s">
        <v>7</v>
      </c>
      <c r="G3" s="41"/>
      <c r="H3" s="41"/>
      <c r="I3" s="52"/>
      <c r="J3" s="45" t="s">
        <v>9</v>
      </c>
      <c r="K3" s="46"/>
      <c r="L3" s="46"/>
      <c r="M3" s="46"/>
      <c r="N3" s="47"/>
    </row>
    <row r="4" spans="1:15" ht="46.15" customHeight="1" x14ac:dyDescent="0.25">
      <c r="A4" s="49"/>
      <c r="B4" s="41"/>
      <c r="C4" s="41"/>
      <c r="D4" s="41"/>
      <c r="E4" s="41"/>
      <c r="F4" s="41"/>
      <c r="G4" s="41"/>
      <c r="H4" s="41"/>
      <c r="I4" s="52"/>
      <c r="J4" s="2" t="s">
        <v>8</v>
      </c>
      <c r="K4" s="1" t="s">
        <v>15</v>
      </c>
      <c r="L4" s="1" t="s">
        <v>11</v>
      </c>
      <c r="M4" s="1" t="s">
        <v>17</v>
      </c>
      <c r="N4" s="4" t="s">
        <v>10</v>
      </c>
    </row>
    <row r="5" spans="1:15" x14ac:dyDescent="0.25">
      <c r="A5" s="34" t="s">
        <v>21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6"/>
    </row>
    <row r="6" spans="1:15" ht="162" customHeight="1" x14ac:dyDescent="0.25">
      <c r="A6" s="16" t="s">
        <v>22</v>
      </c>
      <c r="B6" s="17" t="s">
        <v>23</v>
      </c>
      <c r="C6" s="17" t="s">
        <v>26</v>
      </c>
      <c r="D6" s="17" t="s">
        <v>24</v>
      </c>
      <c r="E6" s="17" t="s">
        <v>27</v>
      </c>
      <c r="F6" s="12"/>
      <c r="G6" s="12"/>
      <c r="H6" s="12"/>
      <c r="I6" s="17" t="s">
        <v>25</v>
      </c>
      <c r="J6" s="12">
        <v>42160</v>
      </c>
      <c r="K6" s="12">
        <v>8500</v>
      </c>
      <c r="L6" s="12">
        <v>42160</v>
      </c>
      <c r="M6" s="12">
        <v>8500</v>
      </c>
      <c r="N6" s="13">
        <f>J6+K6</f>
        <v>50660</v>
      </c>
    </row>
    <row r="7" spans="1:15" ht="157.5" customHeight="1" x14ac:dyDescent="0.25">
      <c r="A7" s="18" t="s">
        <v>28</v>
      </c>
      <c r="B7" s="18" t="s">
        <v>29</v>
      </c>
      <c r="C7" s="18" t="s">
        <v>26</v>
      </c>
      <c r="D7" s="18" t="s">
        <v>30</v>
      </c>
      <c r="E7" s="17" t="s">
        <v>27</v>
      </c>
      <c r="F7" s="14"/>
      <c r="G7" s="14"/>
      <c r="H7" s="14"/>
      <c r="I7" s="18" t="s">
        <v>52</v>
      </c>
      <c r="J7" s="14">
        <v>79200</v>
      </c>
      <c r="K7" s="14">
        <v>4500</v>
      </c>
      <c r="L7" s="14">
        <v>61200</v>
      </c>
      <c r="M7" s="14">
        <v>22500</v>
      </c>
      <c r="N7" s="15">
        <f t="shared" ref="N7:N13" si="0">J7+K7</f>
        <v>83700</v>
      </c>
    </row>
    <row r="8" spans="1:15" ht="72" customHeight="1" x14ac:dyDescent="0.25">
      <c r="A8" s="18" t="s">
        <v>31</v>
      </c>
      <c r="B8" s="18" t="s">
        <v>32</v>
      </c>
      <c r="C8" s="18" t="s">
        <v>26</v>
      </c>
      <c r="D8" s="18" t="s">
        <v>33</v>
      </c>
      <c r="E8" s="18" t="s">
        <v>27</v>
      </c>
      <c r="F8" s="18"/>
      <c r="G8" s="18"/>
      <c r="H8" s="14"/>
      <c r="I8" s="18" t="s">
        <v>53</v>
      </c>
      <c r="J8" s="14">
        <v>15975</v>
      </c>
      <c r="K8" s="14">
        <v>5000</v>
      </c>
      <c r="L8" s="14">
        <v>6600</v>
      </c>
      <c r="M8" s="14">
        <v>14375</v>
      </c>
      <c r="N8" s="15">
        <f t="shared" si="0"/>
        <v>20975</v>
      </c>
    </row>
    <row r="9" spans="1:15" ht="64.5" x14ac:dyDescent="0.25">
      <c r="A9" s="18" t="s">
        <v>34</v>
      </c>
      <c r="B9" s="18" t="s">
        <v>35</v>
      </c>
      <c r="C9" s="18" t="s">
        <v>26</v>
      </c>
      <c r="D9" s="18" t="s">
        <v>36</v>
      </c>
      <c r="E9" s="18" t="s">
        <v>27</v>
      </c>
      <c r="F9" s="18"/>
      <c r="G9" s="18"/>
      <c r="H9" s="14"/>
      <c r="I9" s="18" t="s">
        <v>54</v>
      </c>
      <c r="J9" s="14">
        <v>28000</v>
      </c>
      <c r="K9" s="14">
        <v>7775</v>
      </c>
      <c r="L9" s="14">
        <v>31775</v>
      </c>
      <c r="M9" s="14">
        <v>4000</v>
      </c>
      <c r="N9" s="15">
        <f t="shared" si="0"/>
        <v>35775</v>
      </c>
    </row>
    <row r="10" spans="1:15" ht="204" customHeight="1" x14ac:dyDescent="0.25">
      <c r="A10" s="18" t="s">
        <v>37</v>
      </c>
      <c r="B10" s="18" t="s">
        <v>38</v>
      </c>
      <c r="C10" s="18" t="s">
        <v>26</v>
      </c>
      <c r="D10" s="18" t="s">
        <v>39</v>
      </c>
      <c r="E10" s="18" t="s">
        <v>27</v>
      </c>
      <c r="F10" s="18"/>
      <c r="G10" s="18"/>
      <c r="H10" s="14"/>
      <c r="I10" s="22" t="s">
        <v>55</v>
      </c>
      <c r="J10" s="14">
        <v>2720</v>
      </c>
      <c r="K10" s="14">
        <v>10500</v>
      </c>
      <c r="L10" s="14">
        <v>2720</v>
      </c>
      <c r="M10" s="14">
        <v>10500</v>
      </c>
      <c r="N10" s="15">
        <f t="shared" si="0"/>
        <v>13220</v>
      </c>
    </row>
    <row r="11" spans="1:15" ht="135.75" customHeight="1" x14ac:dyDescent="0.25">
      <c r="A11" s="18" t="s">
        <v>40</v>
      </c>
      <c r="B11" s="18" t="s">
        <v>41</v>
      </c>
      <c r="C11" s="18" t="s">
        <v>26</v>
      </c>
      <c r="D11" s="18" t="s">
        <v>42</v>
      </c>
      <c r="E11" s="18" t="s">
        <v>27</v>
      </c>
      <c r="F11" s="18"/>
      <c r="G11" s="18"/>
      <c r="H11" s="14"/>
      <c r="I11" s="22" t="s">
        <v>56</v>
      </c>
      <c r="J11" s="14">
        <v>37000</v>
      </c>
      <c r="K11" s="14">
        <v>13500</v>
      </c>
      <c r="L11" s="14">
        <v>37000</v>
      </c>
      <c r="M11" s="14">
        <v>13500</v>
      </c>
      <c r="N11" s="15">
        <f t="shared" si="0"/>
        <v>50500</v>
      </c>
    </row>
    <row r="12" spans="1:15" ht="122.25" customHeight="1" x14ac:dyDescent="0.25">
      <c r="A12" s="18" t="s">
        <v>43</v>
      </c>
      <c r="B12" s="18" t="s">
        <v>44</v>
      </c>
      <c r="C12" s="18" t="s">
        <v>26</v>
      </c>
      <c r="D12" s="18" t="s">
        <v>45</v>
      </c>
      <c r="E12" s="18" t="s">
        <v>27</v>
      </c>
      <c r="F12" s="18"/>
      <c r="G12" s="18"/>
      <c r="H12" s="14"/>
      <c r="I12" s="22" t="s">
        <v>57</v>
      </c>
      <c r="J12" s="14">
        <v>20000</v>
      </c>
      <c r="K12" s="14">
        <v>45000</v>
      </c>
      <c r="L12" s="14">
        <v>9350</v>
      </c>
      <c r="M12" s="14">
        <v>55650</v>
      </c>
      <c r="N12" s="15">
        <f t="shared" si="0"/>
        <v>65000</v>
      </c>
    </row>
    <row r="13" spans="1:15" ht="140.25" customHeight="1" x14ac:dyDescent="0.25">
      <c r="A13" s="20" t="s">
        <v>47</v>
      </c>
      <c r="B13" s="20" t="s">
        <v>48</v>
      </c>
      <c r="C13" s="21" t="s">
        <v>26</v>
      </c>
      <c r="D13" s="20" t="s">
        <v>49</v>
      </c>
      <c r="E13" s="18" t="s">
        <v>27</v>
      </c>
      <c r="F13" s="21"/>
      <c r="G13" s="5"/>
      <c r="H13" s="5"/>
      <c r="I13" s="22" t="s">
        <v>58</v>
      </c>
      <c r="J13" s="5">
        <v>9430</v>
      </c>
      <c r="K13" s="5">
        <v>500</v>
      </c>
      <c r="L13" s="5">
        <v>8430</v>
      </c>
      <c r="M13" s="5">
        <v>1500</v>
      </c>
      <c r="N13" s="10">
        <f t="shared" si="0"/>
        <v>9930</v>
      </c>
    </row>
    <row r="14" spans="1:15" ht="36.75" customHeight="1" x14ac:dyDescent="0.25">
      <c r="A14" s="20"/>
      <c r="B14" s="20"/>
      <c r="C14" s="21"/>
      <c r="D14" s="20"/>
      <c r="E14" s="18"/>
      <c r="F14" s="21"/>
      <c r="G14" s="5"/>
      <c r="H14" s="5"/>
      <c r="I14" s="22"/>
      <c r="J14" s="5">
        <f>J13+J12+J11+J10+J9+J8+J7+J6</f>
        <v>234485</v>
      </c>
      <c r="K14" s="5">
        <f>K13+K12+K11+K10+K9+K8+K7+K6</f>
        <v>95275</v>
      </c>
      <c r="L14" s="5">
        <f>L13+L12+L11+L10+L9+L8+L7+L6</f>
        <v>199235</v>
      </c>
      <c r="M14" s="5">
        <f t="shared" ref="M14:N14" si="1">M13+M12+M11+M10+M9+M8+M7+M6</f>
        <v>130525</v>
      </c>
      <c r="N14" s="5">
        <f t="shared" si="1"/>
        <v>329760</v>
      </c>
    </row>
    <row r="15" spans="1:15" ht="95.25" customHeight="1" x14ac:dyDescent="0.25">
      <c r="A15" s="37" t="s">
        <v>46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</row>
    <row r="16" spans="1:15" ht="44.25" customHeight="1" x14ac:dyDescent="0.25">
      <c r="A16" s="37" t="s">
        <v>50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</row>
    <row r="17" spans="1:14" ht="41.25" customHeight="1" x14ac:dyDescent="0.25">
      <c r="A17" s="37" t="s">
        <v>51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8" spans="1:14" ht="15.75" thickBot="1" x14ac:dyDescent="0.3">
      <c r="A18" s="38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40"/>
    </row>
    <row r="19" spans="1:14" ht="15.75" customHeight="1" x14ac:dyDescent="0.25">
      <c r="A19" s="34" t="s">
        <v>59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6"/>
    </row>
    <row r="20" spans="1:14" ht="77.25" customHeight="1" x14ac:dyDescent="0.25">
      <c r="A20" s="17" t="s">
        <v>60</v>
      </c>
      <c r="B20" s="17" t="s">
        <v>61</v>
      </c>
      <c r="C20" s="17" t="s">
        <v>26</v>
      </c>
      <c r="D20" s="22" t="s">
        <v>62</v>
      </c>
      <c r="E20" s="18" t="s">
        <v>27</v>
      </c>
      <c r="F20" s="17"/>
      <c r="G20" s="17"/>
      <c r="H20" s="17"/>
      <c r="I20" s="17" t="s">
        <v>63</v>
      </c>
      <c r="J20" s="14">
        <v>432820</v>
      </c>
      <c r="K20" s="14">
        <v>8000</v>
      </c>
      <c r="L20" s="14">
        <v>333620</v>
      </c>
      <c r="M20" s="14">
        <v>107200</v>
      </c>
      <c r="N20" s="15">
        <f>L20+M20</f>
        <v>440820</v>
      </c>
    </row>
    <row r="21" spans="1:14" ht="171.75" customHeight="1" x14ac:dyDescent="0.25">
      <c r="A21" s="18" t="s">
        <v>64</v>
      </c>
      <c r="B21" s="18" t="s">
        <v>65</v>
      </c>
      <c r="C21" s="18" t="s">
        <v>26</v>
      </c>
      <c r="D21" s="18" t="s">
        <v>67</v>
      </c>
      <c r="E21" s="18" t="s">
        <v>27</v>
      </c>
      <c r="F21" s="18"/>
      <c r="G21" s="18"/>
      <c r="H21" s="18"/>
      <c r="I21" s="18" t="s">
        <v>66</v>
      </c>
      <c r="J21" s="12">
        <v>28850</v>
      </c>
      <c r="K21" s="12">
        <v>106874</v>
      </c>
      <c r="L21" s="12">
        <v>123024</v>
      </c>
      <c r="M21" s="12">
        <v>12700</v>
      </c>
      <c r="N21" s="13">
        <f>J21+K21</f>
        <v>135724</v>
      </c>
    </row>
    <row r="22" spans="1:14" ht="57" customHeight="1" x14ac:dyDescent="0.25">
      <c r="A22" s="18" t="s">
        <v>68</v>
      </c>
      <c r="B22" s="18" t="s">
        <v>69</v>
      </c>
      <c r="C22" s="18" t="s">
        <v>26</v>
      </c>
      <c r="D22" s="24" t="s">
        <v>70</v>
      </c>
      <c r="E22" s="18" t="s">
        <v>71</v>
      </c>
      <c r="F22" s="18"/>
      <c r="G22" s="18"/>
      <c r="H22" s="18"/>
      <c r="I22" s="18" t="s">
        <v>72</v>
      </c>
      <c r="J22" s="18">
        <v>5530</v>
      </c>
      <c r="K22" s="18">
        <v>700</v>
      </c>
      <c r="L22" s="18">
        <v>4530</v>
      </c>
      <c r="M22" s="18">
        <v>1700</v>
      </c>
      <c r="N22" s="15">
        <f>M22+L22</f>
        <v>6230</v>
      </c>
    </row>
    <row r="23" spans="1:14" ht="56.25" customHeight="1" x14ac:dyDescent="0.25">
      <c r="A23" s="18" t="s">
        <v>73</v>
      </c>
      <c r="B23" s="18" t="s">
        <v>74</v>
      </c>
      <c r="C23" s="18" t="s">
        <v>26</v>
      </c>
      <c r="D23" s="18" t="s">
        <v>75</v>
      </c>
      <c r="E23" s="18" t="s">
        <v>27</v>
      </c>
      <c r="F23" s="18"/>
      <c r="G23" s="18"/>
      <c r="H23" s="18"/>
      <c r="I23" s="18" t="s">
        <v>76</v>
      </c>
      <c r="J23" s="14">
        <v>43450</v>
      </c>
      <c r="K23" s="14">
        <v>2500</v>
      </c>
      <c r="L23" s="14">
        <v>43450</v>
      </c>
      <c r="M23" s="14">
        <v>2500</v>
      </c>
      <c r="N23" s="15">
        <v>25950</v>
      </c>
    </row>
    <row r="24" spans="1:14" ht="161.25" customHeight="1" x14ac:dyDescent="0.25">
      <c r="A24" s="18" t="s">
        <v>77</v>
      </c>
      <c r="B24" s="18" t="s">
        <v>78</v>
      </c>
      <c r="C24" s="18" t="s">
        <v>26</v>
      </c>
      <c r="D24" s="23" t="s">
        <v>79</v>
      </c>
      <c r="E24" s="18" t="s">
        <v>80</v>
      </c>
      <c r="F24" s="18"/>
      <c r="G24" s="18"/>
      <c r="H24" s="18"/>
      <c r="I24" s="18" t="s">
        <v>72</v>
      </c>
      <c r="J24" s="14">
        <f>N24-K24</f>
        <v>13882</v>
      </c>
      <c r="K24" s="14">
        <v>8630</v>
      </c>
      <c r="L24" s="14">
        <v>16112</v>
      </c>
      <c r="M24" s="14">
        <v>6400</v>
      </c>
      <c r="N24" s="15">
        <f>M24+L24</f>
        <v>22512</v>
      </c>
    </row>
    <row r="25" spans="1:14" ht="161.25" customHeight="1" x14ac:dyDescent="0.25">
      <c r="A25" s="17" t="s">
        <v>81</v>
      </c>
      <c r="B25" s="17" t="s">
        <v>82</v>
      </c>
      <c r="C25" s="17" t="s">
        <v>26</v>
      </c>
      <c r="D25" s="24" t="s">
        <v>83</v>
      </c>
      <c r="E25" s="17" t="s">
        <v>27</v>
      </c>
      <c r="F25" s="17"/>
      <c r="G25" s="17"/>
      <c r="H25" s="17"/>
      <c r="I25" s="17" t="s">
        <v>84</v>
      </c>
      <c r="J25" s="12">
        <v>19250</v>
      </c>
      <c r="K25" s="12">
        <v>2500</v>
      </c>
      <c r="L25" s="12">
        <v>9350</v>
      </c>
      <c r="M25" s="12">
        <v>12400</v>
      </c>
      <c r="N25" s="13">
        <v>21750</v>
      </c>
    </row>
    <row r="26" spans="1:14" ht="69.75" customHeight="1" x14ac:dyDescent="0.25">
      <c r="A26" s="18" t="s">
        <v>85</v>
      </c>
      <c r="B26" s="18" t="s">
        <v>87</v>
      </c>
      <c r="C26" s="18" t="s">
        <v>26</v>
      </c>
      <c r="D26" s="18" t="s">
        <v>86</v>
      </c>
      <c r="E26" s="17" t="s">
        <v>27</v>
      </c>
      <c r="F26" s="18"/>
      <c r="G26" s="18"/>
      <c r="H26" s="18"/>
      <c r="I26" s="18" t="s">
        <v>88</v>
      </c>
      <c r="J26" s="18">
        <v>112350</v>
      </c>
      <c r="K26" s="18">
        <v>14000</v>
      </c>
      <c r="L26" s="18">
        <v>52850</v>
      </c>
      <c r="M26" s="18">
        <v>73500</v>
      </c>
      <c r="N26" s="15">
        <v>126350</v>
      </c>
    </row>
    <row r="27" spans="1:14" ht="82.5" customHeight="1" x14ac:dyDescent="0.25">
      <c r="A27" s="18" t="s">
        <v>89</v>
      </c>
      <c r="B27" s="18" t="s">
        <v>90</v>
      </c>
      <c r="C27" s="18" t="s">
        <v>26</v>
      </c>
      <c r="D27" s="18" t="s">
        <v>91</v>
      </c>
      <c r="E27" s="17" t="s">
        <v>27</v>
      </c>
      <c r="F27" s="14"/>
      <c r="G27" s="14"/>
      <c r="H27" s="14"/>
      <c r="I27" s="18" t="s">
        <v>92</v>
      </c>
      <c r="J27" s="14">
        <v>2310</v>
      </c>
      <c r="K27" s="14">
        <v>1700</v>
      </c>
      <c r="L27" s="14">
        <v>2310</v>
      </c>
      <c r="M27" s="14">
        <v>1700</v>
      </c>
      <c r="N27" s="15">
        <f>M27+L27</f>
        <v>4010</v>
      </c>
    </row>
    <row r="28" spans="1:14" ht="82.5" customHeight="1" x14ac:dyDescent="0.25">
      <c r="A28" s="18" t="s">
        <v>93</v>
      </c>
      <c r="B28" s="18" t="s">
        <v>94</v>
      </c>
      <c r="C28" s="18" t="s">
        <v>26</v>
      </c>
      <c r="D28" s="18"/>
      <c r="E28" s="17" t="s">
        <v>27</v>
      </c>
      <c r="F28" s="14"/>
      <c r="G28" s="14"/>
      <c r="H28" s="14"/>
      <c r="I28" s="18"/>
      <c r="J28" s="14">
        <v>136810</v>
      </c>
      <c r="K28" s="14">
        <v>5397</v>
      </c>
      <c r="L28" s="14">
        <v>96810</v>
      </c>
      <c r="M28" s="14">
        <v>40000</v>
      </c>
      <c r="N28" s="15">
        <f>M28+L28</f>
        <v>136810</v>
      </c>
    </row>
    <row r="29" spans="1:14" ht="82.5" customHeight="1" x14ac:dyDescent="0.25">
      <c r="A29" s="18" t="s">
        <v>95</v>
      </c>
      <c r="B29" s="18" t="s">
        <v>96</v>
      </c>
      <c r="C29" s="18" t="s">
        <v>26</v>
      </c>
      <c r="D29" s="18" t="s">
        <v>86</v>
      </c>
      <c r="E29" s="17" t="s">
        <v>27</v>
      </c>
      <c r="F29" s="14"/>
      <c r="G29" s="14"/>
      <c r="H29" s="14"/>
      <c r="I29" s="18" t="s">
        <v>97</v>
      </c>
      <c r="J29" s="14"/>
      <c r="K29" s="14">
        <v>162225</v>
      </c>
      <c r="L29" s="14">
        <v>0</v>
      </c>
      <c r="M29" s="14">
        <v>162225</v>
      </c>
      <c r="N29" s="15">
        <v>162225</v>
      </c>
    </row>
    <row r="30" spans="1:14" ht="121.5" customHeight="1" x14ac:dyDescent="0.25">
      <c r="A30" s="18" t="s">
        <v>98</v>
      </c>
      <c r="B30" s="18" t="s">
        <v>99</v>
      </c>
      <c r="C30" s="18" t="s">
        <v>26</v>
      </c>
      <c r="D30" s="18" t="s">
        <v>100</v>
      </c>
      <c r="E30" s="17" t="s">
        <v>27</v>
      </c>
      <c r="F30" s="18"/>
      <c r="G30" s="18"/>
      <c r="H30" s="18"/>
      <c r="I30" s="18" t="s">
        <v>101</v>
      </c>
      <c r="J30" s="14">
        <v>268100</v>
      </c>
      <c r="K30" s="14"/>
      <c r="L30" s="14">
        <v>194100</v>
      </c>
      <c r="M30" s="14">
        <v>74000</v>
      </c>
      <c r="N30" s="15">
        <v>268100</v>
      </c>
    </row>
    <row r="31" spans="1:14" ht="121.5" customHeight="1" x14ac:dyDescent="0.25">
      <c r="A31" s="17" t="s">
        <v>102</v>
      </c>
      <c r="B31" s="17" t="s">
        <v>226</v>
      </c>
      <c r="C31" s="17" t="s">
        <v>26</v>
      </c>
      <c r="D31" s="17" t="s">
        <v>103</v>
      </c>
      <c r="E31" s="17" t="s">
        <v>27</v>
      </c>
      <c r="F31" s="17"/>
      <c r="G31" s="17"/>
      <c r="H31" s="17"/>
      <c r="I31" s="17" t="s">
        <v>104</v>
      </c>
      <c r="J31" s="12">
        <v>78820</v>
      </c>
      <c r="K31" s="12">
        <v>27000</v>
      </c>
      <c r="L31" s="12">
        <v>78820</v>
      </c>
      <c r="M31" s="12">
        <v>27000</v>
      </c>
      <c r="N31" s="13">
        <f>L31+M31</f>
        <v>105820</v>
      </c>
    </row>
    <row r="32" spans="1:14" ht="148.5" customHeight="1" x14ac:dyDescent="0.25">
      <c r="A32" s="18" t="s">
        <v>105</v>
      </c>
      <c r="B32" s="18" t="s">
        <v>106</v>
      </c>
      <c r="C32" s="18" t="s">
        <v>26</v>
      </c>
      <c r="D32" s="24" t="s">
        <v>107</v>
      </c>
      <c r="E32" s="17" t="s">
        <v>27</v>
      </c>
      <c r="F32" s="18"/>
      <c r="G32" s="18"/>
      <c r="H32" s="18"/>
      <c r="I32" s="18" t="s">
        <v>108</v>
      </c>
      <c r="J32" s="14">
        <v>12290</v>
      </c>
      <c r="K32" s="14">
        <v>22500</v>
      </c>
      <c r="L32" s="14">
        <v>12290</v>
      </c>
      <c r="M32" s="14">
        <v>22500</v>
      </c>
      <c r="N32" s="15">
        <f>L32+M32</f>
        <v>34790</v>
      </c>
    </row>
    <row r="33" spans="1:14" ht="121.5" customHeight="1" x14ac:dyDescent="0.25">
      <c r="A33" s="18" t="s">
        <v>109</v>
      </c>
      <c r="B33" s="18" t="s">
        <v>112</v>
      </c>
      <c r="C33" s="18" t="s">
        <v>26</v>
      </c>
      <c r="D33" s="18" t="s">
        <v>110</v>
      </c>
      <c r="E33" s="17" t="s">
        <v>27</v>
      </c>
      <c r="F33" s="18"/>
      <c r="G33" s="18"/>
      <c r="H33" s="18"/>
      <c r="I33" s="18" t="s">
        <v>111</v>
      </c>
      <c r="J33" s="14">
        <v>49910</v>
      </c>
      <c r="K33" s="14">
        <v>12000</v>
      </c>
      <c r="L33" s="14">
        <v>49910</v>
      </c>
      <c r="M33" s="14">
        <v>12000</v>
      </c>
      <c r="N33" s="15">
        <f>L33+M33</f>
        <v>61910</v>
      </c>
    </row>
    <row r="34" spans="1:14" ht="121.5" customHeight="1" x14ac:dyDescent="0.25">
      <c r="A34" s="18" t="s">
        <v>113</v>
      </c>
      <c r="B34" s="18" t="s">
        <v>114</v>
      </c>
      <c r="C34" s="18" t="s">
        <v>26</v>
      </c>
      <c r="D34" s="18" t="s">
        <v>110</v>
      </c>
      <c r="E34" s="17" t="s">
        <v>27</v>
      </c>
      <c r="F34" s="18"/>
      <c r="G34" s="18"/>
      <c r="H34" s="18"/>
      <c r="I34" s="18" t="s">
        <v>115</v>
      </c>
      <c r="J34" s="14"/>
      <c r="K34" s="14">
        <v>1500</v>
      </c>
      <c r="L34" s="14"/>
      <c r="M34" s="14">
        <v>1500</v>
      </c>
      <c r="N34" s="15">
        <v>1500</v>
      </c>
    </row>
    <row r="35" spans="1:14" ht="121.5" customHeight="1" x14ac:dyDescent="0.25">
      <c r="A35" s="18" t="s">
        <v>116</v>
      </c>
      <c r="B35" s="18" t="s">
        <v>117</v>
      </c>
      <c r="C35" s="18" t="s">
        <v>26</v>
      </c>
      <c r="D35" s="24" t="s">
        <v>118</v>
      </c>
      <c r="E35" s="18" t="s">
        <v>119</v>
      </c>
      <c r="F35" s="18"/>
      <c r="G35" s="18"/>
      <c r="H35" s="18"/>
      <c r="I35" s="18"/>
      <c r="J35" s="18"/>
      <c r="K35" s="14">
        <v>10000</v>
      </c>
      <c r="L35" s="14"/>
      <c r="M35" s="14">
        <v>10000</v>
      </c>
      <c r="N35" s="15">
        <v>10000</v>
      </c>
    </row>
    <row r="36" spans="1:14" ht="121.5" customHeight="1" x14ac:dyDescent="0.25">
      <c r="A36" s="17" t="s">
        <v>120</v>
      </c>
      <c r="B36" s="17" t="s">
        <v>121</v>
      </c>
      <c r="C36" s="17" t="s">
        <v>26</v>
      </c>
      <c r="D36" s="24" t="s">
        <v>122</v>
      </c>
      <c r="E36" s="17" t="s">
        <v>123</v>
      </c>
      <c r="F36" s="17"/>
      <c r="G36" s="17"/>
      <c r="H36" s="17"/>
      <c r="I36" s="17" t="s">
        <v>124</v>
      </c>
      <c r="J36" s="17"/>
      <c r="K36" s="12">
        <v>4950</v>
      </c>
      <c r="L36" s="12"/>
      <c r="M36" s="12">
        <v>4950</v>
      </c>
      <c r="N36" s="13">
        <v>4950</v>
      </c>
    </row>
    <row r="37" spans="1:14" ht="158.25" customHeight="1" x14ac:dyDescent="0.25">
      <c r="A37" s="18" t="s">
        <v>125</v>
      </c>
      <c r="B37" s="18" t="s">
        <v>126</v>
      </c>
      <c r="C37" s="18" t="s">
        <v>26</v>
      </c>
      <c r="D37" s="24" t="s">
        <v>127</v>
      </c>
      <c r="E37" s="18" t="s">
        <v>27</v>
      </c>
      <c r="F37" s="18"/>
      <c r="G37" s="18"/>
      <c r="H37" s="18"/>
      <c r="I37" s="18" t="s">
        <v>128</v>
      </c>
      <c r="J37" s="18"/>
      <c r="K37" s="14">
        <v>500</v>
      </c>
      <c r="L37" s="14"/>
      <c r="M37" s="14">
        <v>500</v>
      </c>
      <c r="N37" s="15">
        <v>500</v>
      </c>
    </row>
    <row r="38" spans="1:14" ht="198" customHeight="1" x14ac:dyDescent="0.25">
      <c r="A38" s="19" t="s">
        <v>129</v>
      </c>
      <c r="B38" s="19" t="s">
        <v>130</v>
      </c>
      <c r="C38" s="5" t="s">
        <v>26</v>
      </c>
      <c r="D38" s="24" t="s">
        <v>131</v>
      </c>
      <c r="E38" s="18" t="s">
        <v>27</v>
      </c>
      <c r="F38" s="5"/>
      <c r="G38" s="5"/>
      <c r="H38" s="5"/>
      <c r="I38" s="19" t="s">
        <v>132</v>
      </c>
      <c r="J38" s="5">
        <v>15750</v>
      </c>
      <c r="K38" s="5">
        <v>44250</v>
      </c>
      <c r="L38" s="5">
        <v>15750</v>
      </c>
      <c r="M38" s="5">
        <v>44250</v>
      </c>
      <c r="N38" s="10">
        <f>J38+K38</f>
        <v>60000</v>
      </c>
    </row>
    <row r="39" spans="1:14" x14ac:dyDescent="0.25">
      <c r="A39" s="19"/>
      <c r="B39" s="19"/>
      <c r="C39" s="5"/>
      <c r="D39" s="24"/>
      <c r="E39" s="18"/>
      <c r="F39" s="5"/>
      <c r="G39" s="5"/>
      <c r="H39" s="5"/>
      <c r="I39" s="19"/>
      <c r="J39" s="5">
        <f>J38+J37+J36+J35+J34+J33+J32+J31+J30+J29+J28+J27+J26+J25+J24+J23+J22+J21+J20</f>
        <v>1220122</v>
      </c>
      <c r="K39" s="5">
        <f t="shared" ref="K39:N39" si="2">K38+K37+K36+K35+K34+K33+K32+K31+K30+K29+K28+K27+K26+K25+K24+K23+K22+K21+K20</f>
        <v>435226</v>
      </c>
      <c r="L39" s="5">
        <f t="shared" si="2"/>
        <v>1032926</v>
      </c>
      <c r="M39" s="5">
        <f t="shared" si="2"/>
        <v>617025</v>
      </c>
      <c r="N39" s="5">
        <f t="shared" si="2"/>
        <v>1629951</v>
      </c>
    </row>
    <row r="40" spans="1:14" ht="177" customHeight="1" x14ac:dyDescent="0.25">
      <c r="A40" s="37" t="s">
        <v>133</v>
      </c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</row>
    <row r="41" spans="1:14" ht="228.75" customHeight="1" x14ac:dyDescent="0.25">
      <c r="A41" s="37" t="s">
        <v>227</v>
      </c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</row>
    <row r="42" spans="1:14" ht="106.5" customHeight="1" x14ac:dyDescent="0.25">
      <c r="A42" s="37" t="s">
        <v>134</v>
      </c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</row>
    <row r="43" spans="1:14" ht="15.75" customHeight="1" thickBot="1" x14ac:dyDescent="0.3">
      <c r="A43" s="38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40"/>
    </row>
    <row r="44" spans="1:14" ht="15.75" customHeight="1" x14ac:dyDescent="0.25">
      <c r="A44" s="34" t="s">
        <v>135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6"/>
    </row>
    <row r="45" spans="1:14" ht="77.25" customHeight="1" x14ac:dyDescent="0.25">
      <c r="A45" s="26" t="s">
        <v>136</v>
      </c>
      <c r="B45" s="17" t="s">
        <v>138</v>
      </c>
      <c r="C45" s="17" t="s">
        <v>26</v>
      </c>
      <c r="D45" s="23" t="s">
        <v>141</v>
      </c>
      <c r="E45" s="17" t="s">
        <v>27</v>
      </c>
      <c r="F45" s="17"/>
      <c r="G45" s="17"/>
      <c r="H45" s="17"/>
      <c r="I45" s="27" t="s">
        <v>144</v>
      </c>
      <c r="J45" s="17">
        <v>46300</v>
      </c>
      <c r="K45" s="17">
        <v>25000</v>
      </c>
      <c r="L45" s="17">
        <v>46300</v>
      </c>
      <c r="M45" s="17">
        <v>25000</v>
      </c>
      <c r="N45" s="25">
        <f>J45+K45</f>
        <v>71300</v>
      </c>
    </row>
    <row r="46" spans="1:14" ht="213.75" customHeight="1" x14ac:dyDescent="0.25">
      <c r="A46" s="26" t="s">
        <v>120</v>
      </c>
      <c r="B46" s="17" t="s">
        <v>139</v>
      </c>
      <c r="C46" s="17" t="s">
        <v>26</v>
      </c>
      <c r="D46" s="24" t="s">
        <v>142</v>
      </c>
      <c r="E46" s="17" t="s">
        <v>27</v>
      </c>
      <c r="F46" s="17"/>
      <c r="G46" s="17"/>
      <c r="H46" s="17"/>
      <c r="I46" s="27" t="s">
        <v>145</v>
      </c>
      <c r="J46" s="17">
        <v>37350</v>
      </c>
      <c r="K46" s="17">
        <v>200</v>
      </c>
      <c r="L46" s="17">
        <v>37350</v>
      </c>
      <c r="M46" s="17">
        <v>200</v>
      </c>
      <c r="N46" s="25">
        <f>L46+M46</f>
        <v>37550</v>
      </c>
    </row>
    <row r="47" spans="1:14" ht="214.5" customHeight="1" x14ac:dyDescent="0.25">
      <c r="A47" s="26" t="s">
        <v>137</v>
      </c>
      <c r="B47" s="17" t="s">
        <v>140</v>
      </c>
      <c r="C47" s="17" t="s">
        <v>26</v>
      </c>
      <c r="D47" s="22" t="s">
        <v>143</v>
      </c>
      <c r="E47" s="17" t="s">
        <v>27</v>
      </c>
      <c r="F47" s="17"/>
      <c r="G47" s="17"/>
      <c r="H47" s="17"/>
      <c r="I47" s="27" t="s">
        <v>146</v>
      </c>
      <c r="J47" s="17">
        <v>11950</v>
      </c>
      <c r="K47" s="17">
        <v>200</v>
      </c>
      <c r="L47" s="17">
        <v>11950</v>
      </c>
      <c r="M47" s="17">
        <v>200</v>
      </c>
      <c r="N47" s="25">
        <f>L47+M47</f>
        <v>12150</v>
      </c>
    </row>
    <row r="48" spans="1:14" ht="121.5" customHeight="1" x14ac:dyDescent="0.25">
      <c r="A48" s="27" t="s">
        <v>164</v>
      </c>
      <c r="B48" s="17" t="s">
        <v>163</v>
      </c>
      <c r="C48" s="17" t="s">
        <v>26</v>
      </c>
      <c r="D48" s="24" t="s">
        <v>161</v>
      </c>
      <c r="E48" s="17" t="s">
        <v>27</v>
      </c>
      <c r="F48" s="17"/>
      <c r="G48" s="17"/>
      <c r="H48" s="17"/>
      <c r="I48" s="27" t="s">
        <v>165</v>
      </c>
      <c r="J48" s="17">
        <v>1770</v>
      </c>
      <c r="K48" s="17"/>
      <c r="L48" s="17">
        <v>1770</v>
      </c>
      <c r="M48" s="17"/>
      <c r="N48" s="25">
        <v>1770</v>
      </c>
    </row>
    <row r="49" spans="1:14" ht="120" customHeight="1" x14ac:dyDescent="0.25">
      <c r="A49" s="27" t="s">
        <v>147</v>
      </c>
      <c r="B49" s="17" t="s">
        <v>151</v>
      </c>
      <c r="C49" s="17" t="s">
        <v>26</v>
      </c>
      <c r="D49" s="27" t="s">
        <v>152</v>
      </c>
      <c r="E49" s="17" t="s">
        <v>27</v>
      </c>
      <c r="F49" s="17"/>
      <c r="G49" s="17"/>
      <c r="H49" s="17"/>
      <c r="I49" s="27" t="s">
        <v>153</v>
      </c>
      <c r="J49" s="17">
        <v>2025</v>
      </c>
      <c r="K49" s="17">
        <v>300</v>
      </c>
      <c r="L49" s="17">
        <v>2025</v>
      </c>
      <c r="M49" s="17">
        <v>300</v>
      </c>
      <c r="N49" s="25">
        <v>2325</v>
      </c>
    </row>
    <row r="50" spans="1:14" ht="121.5" customHeight="1" x14ac:dyDescent="0.25">
      <c r="A50" s="17" t="s">
        <v>148</v>
      </c>
      <c r="B50" s="17" t="s">
        <v>154</v>
      </c>
      <c r="C50" s="17" t="s">
        <v>26</v>
      </c>
      <c r="D50" s="24" t="s">
        <v>155</v>
      </c>
      <c r="E50" s="17" t="s">
        <v>27</v>
      </c>
      <c r="F50" s="17"/>
      <c r="G50" s="17"/>
      <c r="H50" s="17"/>
      <c r="I50" s="17" t="s">
        <v>156</v>
      </c>
      <c r="J50" s="17">
        <v>10500</v>
      </c>
      <c r="K50" s="17">
        <v>100</v>
      </c>
      <c r="L50" s="17">
        <v>10500</v>
      </c>
      <c r="M50" s="17">
        <v>100</v>
      </c>
      <c r="N50" s="25">
        <f>J50+K50</f>
        <v>10600</v>
      </c>
    </row>
    <row r="51" spans="1:14" ht="56.25" customHeight="1" x14ac:dyDescent="0.25">
      <c r="A51" s="17" t="s">
        <v>149</v>
      </c>
      <c r="B51" s="17" t="s">
        <v>157</v>
      </c>
      <c r="C51" s="17" t="s">
        <v>26</v>
      </c>
      <c r="D51" s="17" t="s">
        <v>158</v>
      </c>
      <c r="E51" s="17" t="s">
        <v>27</v>
      </c>
      <c r="F51" s="17"/>
      <c r="G51" s="17"/>
      <c r="H51" s="17"/>
      <c r="I51" s="17" t="s">
        <v>159</v>
      </c>
      <c r="J51" s="17">
        <v>3860</v>
      </c>
      <c r="K51" s="17">
        <v>100</v>
      </c>
      <c r="L51" s="17">
        <v>3860</v>
      </c>
      <c r="M51" s="17">
        <v>100</v>
      </c>
      <c r="N51" s="25">
        <v>3960</v>
      </c>
    </row>
    <row r="52" spans="1:14" ht="64.5" customHeight="1" x14ac:dyDescent="0.25">
      <c r="A52" s="19" t="s">
        <v>150</v>
      </c>
      <c r="B52" s="19" t="s">
        <v>160</v>
      </c>
      <c r="C52" s="5" t="s">
        <v>26</v>
      </c>
      <c r="D52" s="24" t="s">
        <v>161</v>
      </c>
      <c r="E52" s="17" t="s">
        <v>27</v>
      </c>
      <c r="F52" s="5"/>
      <c r="G52" s="5"/>
      <c r="H52" s="5"/>
      <c r="I52" s="19" t="s">
        <v>162</v>
      </c>
      <c r="J52" s="5"/>
      <c r="K52" s="5">
        <v>7000</v>
      </c>
      <c r="L52" s="5"/>
      <c r="M52" s="5">
        <v>7000</v>
      </c>
      <c r="N52" s="10">
        <f>J52+K52</f>
        <v>7000</v>
      </c>
    </row>
    <row r="53" spans="1:14" ht="64.5" customHeight="1" x14ac:dyDescent="0.25">
      <c r="A53" s="19"/>
      <c r="B53" s="19"/>
      <c r="C53" s="5"/>
      <c r="D53" s="24"/>
      <c r="E53" s="17"/>
      <c r="F53" s="5"/>
      <c r="G53" s="5"/>
      <c r="H53" s="5"/>
      <c r="I53" s="19"/>
      <c r="J53" s="5">
        <f>J52+J51+J50+J49+J48+J47+J46+J45</f>
        <v>113755</v>
      </c>
      <c r="K53" s="5">
        <f t="shared" ref="K53:N53" si="3">K52+K51+K50+K49+K48+K47+K46+K45</f>
        <v>32900</v>
      </c>
      <c r="L53" s="5">
        <f t="shared" si="3"/>
        <v>113755</v>
      </c>
      <c r="M53" s="5">
        <f t="shared" si="3"/>
        <v>32900</v>
      </c>
      <c r="N53" s="5">
        <f t="shared" si="3"/>
        <v>146655</v>
      </c>
    </row>
    <row r="54" spans="1:14" ht="54" customHeight="1" x14ac:dyDescent="0.25">
      <c r="A54" s="37" t="s">
        <v>166</v>
      </c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</row>
    <row r="55" spans="1:14" ht="30.75" customHeight="1" x14ac:dyDescent="0.25">
      <c r="A55" s="37" t="s">
        <v>168</v>
      </c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</row>
    <row r="56" spans="1:14" ht="42" customHeight="1" x14ac:dyDescent="0.25">
      <c r="A56" s="37" t="s">
        <v>167</v>
      </c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</row>
    <row r="57" spans="1:14" ht="15.75" customHeight="1" thickBot="1" x14ac:dyDescent="0.3">
      <c r="A57" s="38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40"/>
    </row>
    <row r="58" spans="1:14" ht="15.75" customHeight="1" x14ac:dyDescent="0.25">
      <c r="A58" s="34" t="s">
        <v>169</v>
      </c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6"/>
    </row>
    <row r="59" spans="1:14" ht="110.25" customHeight="1" x14ac:dyDescent="0.25">
      <c r="A59" s="17" t="s">
        <v>170</v>
      </c>
      <c r="B59" s="17" t="s">
        <v>172</v>
      </c>
      <c r="C59" s="17" t="s">
        <v>26</v>
      </c>
      <c r="D59" s="27" t="s">
        <v>174</v>
      </c>
      <c r="E59" s="17" t="s">
        <v>27</v>
      </c>
      <c r="F59" s="17"/>
      <c r="G59" s="17"/>
      <c r="H59" s="17"/>
      <c r="I59" s="17" t="s">
        <v>176</v>
      </c>
      <c r="J59" s="17">
        <v>5000</v>
      </c>
      <c r="K59" s="17">
        <v>3000</v>
      </c>
      <c r="L59" s="17">
        <v>5000</v>
      </c>
      <c r="M59" s="17">
        <v>3000</v>
      </c>
      <c r="N59" s="25">
        <f>J59+K59</f>
        <v>8000</v>
      </c>
    </row>
    <row r="60" spans="1:14" ht="39" customHeight="1" x14ac:dyDescent="0.25">
      <c r="A60" s="19" t="s">
        <v>171</v>
      </c>
      <c r="B60" s="19" t="s">
        <v>173</v>
      </c>
      <c r="C60" s="5" t="s">
        <v>26</v>
      </c>
      <c r="D60" s="27" t="s">
        <v>175</v>
      </c>
      <c r="E60" s="17" t="s">
        <v>27</v>
      </c>
      <c r="F60" s="5"/>
      <c r="G60" s="5"/>
      <c r="H60" s="5"/>
      <c r="I60" s="5" t="s">
        <v>177</v>
      </c>
      <c r="J60" s="5">
        <v>1949</v>
      </c>
      <c r="K60" s="5">
        <v>2500</v>
      </c>
      <c r="L60" s="5">
        <v>1949</v>
      </c>
      <c r="M60" s="5">
        <v>2500</v>
      </c>
      <c r="N60" s="10">
        <f>J60+K60</f>
        <v>4449</v>
      </c>
    </row>
    <row r="61" spans="1:14" ht="37.5" customHeight="1" x14ac:dyDescent="0.25">
      <c r="A61" s="37" t="s">
        <v>180</v>
      </c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</row>
    <row r="62" spans="1:14" ht="27.75" customHeight="1" x14ac:dyDescent="0.25">
      <c r="A62" s="37" t="s">
        <v>179</v>
      </c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</row>
    <row r="63" spans="1:14" ht="22.5" customHeight="1" x14ac:dyDescent="0.25">
      <c r="A63" s="37" t="s">
        <v>178</v>
      </c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</row>
    <row r="64" spans="1:14" ht="15.75" customHeight="1" thickBot="1" x14ac:dyDescent="0.3">
      <c r="A64" s="38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40"/>
    </row>
    <row r="65" spans="1:14" ht="15.75" customHeight="1" x14ac:dyDescent="0.25">
      <c r="A65" s="34" t="s">
        <v>181</v>
      </c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6"/>
    </row>
    <row r="66" spans="1:14" ht="97.5" customHeight="1" x14ac:dyDescent="0.25">
      <c r="A66" s="17" t="s">
        <v>182</v>
      </c>
      <c r="B66" s="17" t="s">
        <v>183</v>
      </c>
      <c r="C66" s="17" t="s">
        <v>26</v>
      </c>
      <c r="D66" s="17" t="s">
        <v>184</v>
      </c>
      <c r="E66" s="17" t="s">
        <v>27</v>
      </c>
      <c r="F66" s="17"/>
      <c r="G66" s="17"/>
      <c r="H66" s="17"/>
      <c r="I66" s="17" t="s">
        <v>185</v>
      </c>
      <c r="J66" s="17"/>
      <c r="K66" s="17">
        <v>4940000</v>
      </c>
      <c r="L66" s="17"/>
      <c r="M66" s="17">
        <v>4940000</v>
      </c>
      <c r="N66" s="17">
        <v>4940000</v>
      </c>
    </row>
    <row r="67" spans="1:14" ht="265.5" customHeight="1" x14ac:dyDescent="0.25">
      <c r="A67" s="17" t="s">
        <v>186</v>
      </c>
      <c r="B67" s="17" t="s">
        <v>183</v>
      </c>
      <c r="C67" s="17" t="s">
        <v>26</v>
      </c>
      <c r="D67" s="17" t="s">
        <v>184</v>
      </c>
      <c r="E67" s="17" t="s">
        <v>27</v>
      </c>
      <c r="F67" s="17"/>
      <c r="G67" s="17"/>
      <c r="H67" s="17"/>
      <c r="I67" s="17" t="s">
        <v>187</v>
      </c>
      <c r="J67" s="17" t="s">
        <v>228</v>
      </c>
      <c r="K67" s="17"/>
      <c r="L67" s="17"/>
      <c r="M67" s="17"/>
      <c r="N67" s="17"/>
    </row>
    <row r="68" spans="1:14" ht="119.25" customHeight="1" x14ac:dyDescent="0.25">
      <c r="A68" s="17" t="s">
        <v>188</v>
      </c>
      <c r="B68" s="17" t="s">
        <v>189</v>
      </c>
      <c r="C68" s="17" t="s">
        <v>26</v>
      </c>
      <c r="D68" s="17" t="s">
        <v>190</v>
      </c>
      <c r="E68" s="17" t="s">
        <v>27</v>
      </c>
      <c r="F68" s="17"/>
      <c r="G68" s="17"/>
      <c r="H68" s="17"/>
      <c r="I68" s="17" t="s">
        <v>191</v>
      </c>
      <c r="J68" s="17"/>
      <c r="K68" s="17">
        <v>215000</v>
      </c>
      <c r="L68" s="17"/>
      <c r="M68" s="17">
        <v>215000</v>
      </c>
      <c r="N68" s="25">
        <v>215000</v>
      </c>
    </row>
    <row r="69" spans="1:14" ht="95.25" customHeight="1" x14ac:dyDescent="0.25">
      <c r="A69" s="19" t="s">
        <v>192</v>
      </c>
      <c r="B69" s="19" t="s">
        <v>193</v>
      </c>
      <c r="C69" s="5" t="s">
        <v>26</v>
      </c>
      <c r="D69" s="24" t="s">
        <v>194</v>
      </c>
      <c r="E69" s="17" t="s">
        <v>27</v>
      </c>
      <c r="F69" s="5"/>
      <c r="G69" s="5"/>
      <c r="H69" s="5"/>
      <c r="I69" s="19" t="s">
        <v>195</v>
      </c>
      <c r="J69" s="5"/>
      <c r="K69" s="5">
        <v>1000</v>
      </c>
      <c r="L69" s="5"/>
      <c r="M69" s="5">
        <v>1000</v>
      </c>
      <c r="N69" s="10">
        <f>J69+K69</f>
        <v>1000</v>
      </c>
    </row>
    <row r="70" spans="1:14" ht="168.75" customHeight="1" x14ac:dyDescent="0.25">
      <c r="A70" s="37" t="s">
        <v>234</v>
      </c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</row>
    <row r="71" spans="1:14" ht="38.25" customHeight="1" x14ac:dyDescent="0.25">
      <c r="A71" s="37" t="s">
        <v>197</v>
      </c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</row>
    <row r="72" spans="1:14" ht="33.75" customHeight="1" x14ac:dyDescent="0.25">
      <c r="A72" s="37" t="s">
        <v>196</v>
      </c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</row>
    <row r="73" spans="1:14" ht="15.75" customHeight="1" thickBot="1" x14ac:dyDescent="0.3">
      <c r="A73" s="38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40"/>
    </row>
    <row r="74" spans="1:14" ht="15.75" customHeight="1" x14ac:dyDescent="0.25">
      <c r="A74" s="34" t="s">
        <v>198</v>
      </c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6"/>
    </row>
    <row r="75" spans="1:14" ht="56.25" customHeight="1" x14ac:dyDescent="0.25">
      <c r="A75" s="17" t="s">
        <v>199</v>
      </c>
      <c r="B75" s="17" t="s">
        <v>200</v>
      </c>
      <c r="C75" s="17" t="s">
        <v>26</v>
      </c>
      <c r="D75" s="17" t="s">
        <v>201</v>
      </c>
      <c r="E75" s="17" t="s">
        <v>27</v>
      </c>
      <c r="F75" s="17"/>
      <c r="G75" s="17"/>
      <c r="H75" s="17"/>
      <c r="I75" s="17" t="s">
        <v>204</v>
      </c>
      <c r="J75" s="17"/>
      <c r="K75" s="17">
        <v>5080</v>
      </c>
      <c r="L75" s="17"/>
      <c r="M75" s="17">
        <v>5080</v>
      </c>
      <c r="N75" s="28">
        <v>5080</v>
      </c>
    </row>
    <row r="76" spans="1:14" ht="75" customHeight="1" x14ac:dyDescent="0.25">
      <c r="A76" s="19" t="s">
        <v>202</v>
      </c>
      <c r="B76" s="19" t="s">
        <v>203</v>
      </c>
      <c r="C76" s="17" t="s">
        <v>26</v>
      </c>
      <c r="D76" s="17" t="s">
        <v>201</v>
      </c>
      <c r="E76" s="17" t="s">
        <v>27</v>
      </c>
      <c r="F76" s="5"/>
      <c r="G76" s="5"/>
      <c r="H76" s="5"/>
      <c r="I76" s="19" t="s">
        <v>205</v>
      </c>
      <c r="J76" s="12">
        <v>38850</v>
      </c>
      <c r="K76" s="12">
        <v>106874</v>
      </c>
      <c r="L76" s="12">
        <v>133024</v>
      </c>
      <c r="M76" s="12">
        <v>12700</v>
      </c>
      <c r="N76" s="13">
        <f>J76+K76</f>
        <v>145724</v>
      </c>
    </row>
    <row r="77" spans="1:14" ht="27" customHeight="1" x14ac:dyDescent="0.25">
      <c r="A77" s="37" t="s">
        <v>208</v>
      </c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</row>
    <row r="78" spans="1:14" ht="29.25" customHeight="1" x14ac:dyDescent="0.25">
      <c r="A78" s="37" t="s">
        <v>206</v>
      </c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</row>
    <row r="79" spans="1:14" ht="30" customHeight="1" x14ac:dyDescent="0.25">
      <c r="A79" s="37" t="s">
        <v>207</v>
      </c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</row>
    <row r="80" spans="1:14" ht="15.75" customHeight="1" thickBot="1" x14ac:dyDescent="0.3">
      <c r="A80" s="38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40"/>
    </row>
    <row r="81" spans="1:15" ht="15.75" customHeight="1" x14ac:dyDescent="0.25">
      <c r="A81" s="34" t="s">
        <v>209</v>
      </c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6"/>
    </row>
    <row r="82" spans="1:15" ht="69.75" customHeight="1" x14ac:dyDescent="0.25">
      <c r="A82" s="17" t="s">
        <v>210</v>
      </c>
      <c r="B82" s="17" t="s">
        <v>211</v>
      </c>
      <c r="C82" s="17" t="s">
        <v>26</v>
      </c>
      <c r="D82" s="24" t="s">
        <v>212</v>
      </c>
      <c r="E82" s="17" t="s">
        <v>217</v>
      </c>
      <c r="F82" s="17"/>
      <c r="G82" s="17"/>
      <c r="H82" s="17"/>
      <c r="I82" s="17" t="s">
        <v>213</v>
      </c>
      <c r="J82" s="17">
        <v>2285</v>
      </c>
      <c r="K82" s="17">
        <v>600</v>
      </c>
      <c r="L82" s="17">
        <v>2285</v>
      </c>
      <c r="M82" s="17">
        <v>600</v>
      </c>
      <c r="N82" s="11">
        <f>J82+K82</f>
        <v>2885</v>
      </c>
    </row>
    <row r="83" spans="1:15" ht="132" customHeight="1" x14ac:dyDescent="0.25">
      <c r="A83" s="17" t="s">
        <v>214</v>
      </c>
      <c r="B83" s="17" t="s">
        <v>215</v>
      </c>
      <c r="C83" s="17" t="s">
        <v>26</v>
      </c>
      <c r="D83" s="24" t="s">
        <v>216</v>
      </c>
      <c r="E83" s="17" t="s">
        <v>27</v>
      </c>
      <c r="F83" s="17"/>
      <c r="G83" s="17"/>
      <c r="H83" s="17"/>
      <c r="I83" s="17" t="s">
        <v>218</v>
      </c>
      <c r="J83" s="17"/>
      <c r="K83" s="17">
        <v>300</v>
      </c>
      <c r="L83" s="17"/>
      <c r="M83" s="17">
        <v>300</v>
      </c>
      <c r="N83" s="11">
        <v>300</v>
      </c>
    </row>
    <row r="84" spans="1:15" ht="342.75" customHeight="1" x14ac:dyDescent="0.25">
      <c r="A84" s="17" t="s">
        <v>219</v>
      </c>
      <c r="B84" s="17" t="s">
        <v>242</v>
      </c>
      <c r="C84" s="17" t="s">
        <v>26</v>
      </c>
      <c r="D84" s="24" t="s">
        <v>220</v>
      </c>
      <c r="E84" s="17" t="s">
        <v>27</v>
      </c>
      <c r="F84" s="17"/>
      <c r="G84" s="17"/>
      <c r="H84" s="17"/>
      <c r="I84" s="17" t="s">
        <v>241</v>
      </c>
      <c r="J84" s="17">
        <v>9030</v>
      </c>
      <c r="K84" s="17">
        <v>970</v>
      </c>
      <c r="L84" s="17">
        <v>9030</v>
      </c>
      <c r="M84" s="17">
        <v>970</v>
      </c>
      <c r="N84" s="11">
        <f>L84+M84</f>
        <v>10000</v>
      </c>
      <c r="O84" s="29"/>
    </row>
    <row r="85" spans="1:15" ht="108" customHeight="1" x14ac:dyDescent="0.25">
      <c r="A85" s="19" t="s">
        <v>221</v>
      </c>
      <c r="B85" s="19" t="s">
        <v>222</v>
      </c>
      <c r="C85" s="5" t="s">
        <v>26</v>
      </c>
      <c r="D85" s="5" t="s">
        <v>86</v>
      </c>
      <c r="E85" s="5" t="s">
        <v>223</v>
      </c>
      <c r="F85" s="5"/>
      <c r="G85" s="5"/>
      <c r="H85" s="5"/>
      <c r="I85" s="19" t="s">
        <v>224</v>
      </c>
      <c r="J85" s="5">
        <v>4535</v>
      </c>
      <c r="K85" s="5">
        <v>200</v>
      </c>
      <c r="L85" s="5">
        <v>4535</v>
      </c>
      <c r="M85" s="5">
        <v>200</v>
      </c>
      <c r="N85" s="10">
        <f>J85+K85</f>
        <v>4735</v>
      </c>
    </row>
    <row r="86" spans="1:15" ht="19.5" customHeight="1" x14ac:dyDescent="0.25">
      <c r="A86" s="37" t="s">
        <v>225</v>
      </c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</row>
    <row r="87" spans="1:15" ht="32.25" customHeight="1" x14ac:dyDescent="0.25">
      <c r="A87" s="37" t="s">
        <v>239</v>
      </c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</row>
    <row r="88" spans="1:15" ht="33.75" customHeight="1" x14ac:dyDescent="0.25">
      <c r="A88" s="37" t="s">
        <v>240</v>
      </c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</row>
    <row r="89" spans="1:15" ht="15.75" customHeight="1" thickBot="1" x14ac:dyDescent="0.3">
      <c r="A89" s="38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40"/>
    </row>
    <row r="90" spans="1:15" ht="15.75" customHeight="1" x14ac:dyDescent="0.25">
      <c r="J90">
        <f>J85+J84+J83+J82+J60+J59+J52+J51+J50+J49+J48+J47+J46+J38+J37+J36+J35+J34+J33+J32+J31+J30+J29+J28+J26+J25+J24+J23+J22+J21+J20+J13+J12+J11+J10+J9+J8+J7+J6+J76+J75+J45+J27</f>
        <v>1630011</v>
      </c>
      <c r="K90">
        <f>K85+K84+K83+K82+K60+K59+K52+K51+K50+K49+K48+K47+K46+K38+K37+K36+K35+K34+K33+K32+K31+K30+K29+K28+K26+K25+K24+K23+K22+K21+K20+K13+K12+K11+K10+K9+K8+K7+K6+K45+K27+K75+K76+K68+K69+K66</f>
        <v>5838925</v>
      </c>
    </row>
    <row r="91" spans="1:15" ht="15.75" customHeight="1" x14ac:dyDescent="0.25"/>
    <row r="92" spans="1:15" s="8" customFormat="1" ht="15.75" customHeight="1" x14ac:dyDescent="0.25">
      <c r="A92" s="7" t="s">
        <v>20</v>
      </c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</row>
    <row r="93" spans="1:15" ht="15.75" customHeight="1" x14ac:dyDescent="0.25"/>
    <row r="94" spans="1:15" ht="15.75" customHeight="1" x14ac:dyDescent="0.25"/>
    <row r="95" spans="1:15" ht="15.75" customHeight="1" x14ac:dyDescent="0.25"/>
    <row r="96" spans="1:15" ht="15.75" customHeight="1" x14ac:dyDescent="0.25"/>
  </sheetData>
  <mergeCells count="48">
    <mergeCell ref="A81:N81"/>
    <mergeCell ref="A86:N86"/>
    <mergeCell ref="A87:N87"/>
    <mergeCell ref="A88:N88"/>
    <mergeCell ref="A89:N89"/>
    <mergeCell ref="A74:N74"/>
    <mergeCell ref="A77:N77"/>
    <mergeCell ref="A78:N78"/>
    <mergeCell ref="A79:N79"/>
    <mergeCell ref="A80:N80"/>
    <mergeCell ref="A65:N65"/>
    <mergeCell ref="A70:N70"/>
    <mergeCell ref="A71:N71"/>
    <mergeCell ref="A72:N72"/>
    <mergeCell ref="A73:N73"/>
    <mergeCell ref="A58:N58"/>
    <mergeCell ref="A61:N61"/>
    <mergeCell ref="A62:N62"/>
    <mergeCell ref="A63:N63"/>
    <mergeCell ref="A64:N64"/>
    <mergeCell ref="A44:N44"/>
    <mergeCell ref="A54:N54"/>
    <mergeCell ref="A55:N55"/>
    <mergeCell ref="A56:N56"/>
    <mergeCell ref="A57:N57"/>
    <mergeCell ref="A19:N19"/>
    <mergeCell ref="A40:N40"/>
    <mergeCell ref="A41:N41"/>
    <mergeCell ref="A42:N42"/>
    <mergeCell ref="A43:N43"/>
    <mergeCell ref="A18:N18"/>
    <mergeCell ref="E3:E4"/>
    <mergeCell ref="F3:F4"/>
    <mergeCell ref="J2:N2"/>
    <mergeCell ref="J3:N3"/>
    <mergeCell ref="A2:A4"/>
    <mergeCell ref="B2:B4"/>
    <mergeCell ref="H2:H4"/>
    <mergeCell ref="I2:I4"/>
    <mergeCell ref="C2:C4"/>
    <mergeCell ref="D2:D4"/>
    <mergeCell ref="E2:F2"/>
    <mergeCell ref="G2:G4"/>
    <mergeCell ref="A1:N1"/>
    <mergeCell ref="A5:N5"/>
    <mergeCell ref="A15:N15"/>
    <mergeCell ref="A16:N16"/>
    <mergeCell ref="A17:N17"/>
  </mergeCells>
  <dataValidations count="1">
    <dataValidation type="decimal" allowBlank="1" showInputMessage="1" showErrorMessage="1" errorTitle="CHYBA" error="Zadajte iba ČÍSELNÚ HODNOTU" sqref="J85:M85 J90:M90 K39:N39 J60:M60 J69:M69 N14 J13:M14 J38:J39 K38:M38 J52:J53 K52:M52 K53:N53">
      <formula1>0</formula1>
      <formula2>10000000</formula2>
    </dataValidation>
  </dataValidations>
  <pageMargins left="0.5357142857142857" right="0.7" top="1.1000000000000001" bottom="0.8928571428571429" header="0.3" footer="0.3"/>
  <pageSetup paperSize="8" scale="90" fitToWidth="0" fitToHeight="0" orientation="landscape" r:id="rId1"/>
  <headerFooter>
    <oddHeader xml:space="preserve">&amp;C&amp;"Times New Roman,Normálne"
NÁVRH 
Plán hlavných úloh Slovenského banského múzeu za rok 2025&amp;R&amp;"Times New Roman,Normálne"Príloha č.1 k pokynu ministra
 č. 1/2024-2
 </oddHeader>
    <oddFooter>&amp;LVypracoval:
Dňa:&amp;C&amp;P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"/>
  <sheetViews>
    <sheetView tabSelected="1" view="pageLayout" topLeftCell="A88" zoomScaleNormal="100" workbookViewId="0">
      <selection activeCell="C90" sqref="C90"/>
    </sheetView>
  </sheetViews>
  <sheetFormatPr defaultRowHeight="15" x14ac:dyDescent="0.25"/>
  <cols>
    <col min="1" max="1" width="6.28515625" customWidth="1"/>
    <col min="2" max="3" width="17.7109375" customWidth="1"/>
    <col min="4" max="6" width="29" customWidth="1"/>
  </cols>
  <sheetData>
    <row r="1" spans="1:6" ht="8.25" customHeight="1" thickBot="1" x14ac:dyDescent="0.3">
      <c r="A1" s="33"/>
      <c r="B1" s="33"/>
      <c r="C1" s="33"/>
      <c r="D1" s="33"/>
      <c r="E1" s="33"/>
      <c r="F1" s="33"/>
    </row>
    <row r="2" spans="1:6" ht="15" customHeight="1" x14ac:dyDescent="0.25">
      <c r="A2" s="48" t="s">
        <v>14</v>
      </c>
      <c r="B2" s="50" t="s">
        <v>13</v>
      </c>
      <c r="C2" s="50" t="s">
        <v>5</v>
      </c>
      <c r="D2" s="43" t="s">
        <v>19</v>
      </c>
      <c r="E2" s="43"/>
      <c r="F2" s="44"/>
    </row>
    <row r="3" spans="1:6" ht="15" customHeight="1" x14ac:dyDescent="0.25">
      <c r="A3" s="49"/>
      <c r="B3" s="41"/>
      <c r="C3" s="41"/>
      <c r="D3" s="57"/>
      <c r="E3" s="57"/>
      <c r="F3" s="58"/>
    </row>
    <row r="4" spans="1:6" ht="65.25" customHeight="1" x14ac:dyDescent="0.25">
      <c r="A4" s="49"/>
      <c r="B4" s="41"/>
      <c r="C4" s="41"/>
      <c r="D4" s="9" t="s">
        <v>11</v>
      </c>
      <c r="E4" s="1" t="s">
        <v>12</v>
      </c>
      <c r="F4" s="4" t="s">
        <v>18</v>
      </c>
    </row>
    <row r="5" spans="1:6" ht="15.75" thickBot="1" x14ac:dyDescent="0.3">
      <c r="A5" s="53" t="s">
        <v>21</v>
      </c>
      <c r="B5" s="54"/>
      <c r="C5" s="54"/>
      <c r="D5" s="54"/>
      <c r="E5" s="54"/>
      <c r="F5" s="55"/>
    </row>
    <row r="6" spans="1:6" ht="104.25" customHeight="1" x14ac:dyDescent="0.25">
      <c r="A6" s="16" t="s">
        <v>22</v>
      </c>
      <c r="B6" s="17" t="s">
        <v>23</v>
      </c>
      <c r="C6" s="17" t="s">
        <v>25</v>
      </c>
      <c r="D6" s="1">
        <v>0</v>
      </c>
      <c r="E6" s="5">
        <v>8500</v>
      </c>
      <c r="F6" s="6">
        <f>$D$6+E6</f>
        <v>8500</v>
      </c>
    </row>
    <row r="7" spans="1:6" ht="119.25" customHeight="1" x14ac:dyDescent="0.25">
      <c r="A7" s="18" t="s">
        <v>28</v>
      </c>
      <c r="B7" s="18" t="s">
        <v>29</v>
      </c>
      <c r="C7" s="18" t="s">
        <v>52</v>
      </c>
      <c r="D7" s="1">
        <v>0</v>
      </c>
      <c r="E7" s="30">
        <v>4500</v>
      </c>
      <c r="F7" s="6">
        <v>4500</v>
      </c>
    </row>
    <row r="8" spans="1:6" ht="66.75" customHeight="1" x14ac:dyDescent="0.25">
      <c r="A8" s="18" t="s">
        <v>31</v>
      </c>
      <c r="B8" s="18" t="s">
        <v>32</v>
      </c>
      <c r="C8" s="18" t="s">
        <v>53</v>
      </c>
      <c r="D8" s="1">
        <v>0</v>
      </c>
      <c r="E8" s="30">
        <v>5000</v>
      </c>
      <c r="F8" s="6">
        <v>5000</v>
      </c>
    </row>
    <row r="9" spans="1:6" ht="57" customHeight="1" x14ac:dyDescent="0.25">
      <c r="A9" s="18" t="s">
        <v>34</v>
      </c>
      <c r="B9" s="18" t="s">
        <v>35</v>
      </c>
      <c r="C9" s="18" t="s">
        <v>54</v>
      </c>
      <c r="D9" s="30">
        <v>3775</v>
      </c>
      <c r="E9" s="30">
        <v>4000</v>
      </c>
      <c r="F9" s="6">
        <v>7775</v>
      </c>
    </row>
    <row r="10" spans="1:6" ht="114.75" customHeight="1" x14ac:dyDescent="0.25">
      <c r="A10" s="18" t="s">
        <v>37</v>
      </c>
      <c r="B10" s="18" t="s">
        <v>38</v>
      </c>
      <c r="C10" s="22" t="s">
        <v>55</v>
      </c>
      <c r="D10" s="30">
        <v>0</v>
      </c>
      <c r="E10" s="30">
        <v>10500</v>
      </c>
      <c r="F10" s="6">
        <v>10500</v>
      </c>
    </row>
    <row r="11" spans="1:6" ht="81.75" customHeight="1" x14ac:dyDescent="0.25">
      <c r="A11" s="18" t="s">
        <v>40</v>
      </c>
      <c r="B11" s="18" t="s">
        <v>41</v>
      </c>
      <c r="C11" s="22" t="s">
        <v>56</v>
      </c>
      <c r="D11" s="30">
        <v>0</v>
      </c>
      <c r="E11" s="30">
        <v>13500</v>
      </c>
      <c r="F11" s="6">
        <v>13500</v>
      </c>
    </row>
    <row r="12" spans="1:6" ht="84.75" customHeight="1" x14ac:dyDescent="0.25">
      <c r="A12" s="18" t="s">
        <v>43</v>
      </c>
      <c r="B12" s="18" t="s">
        <v>44</v>
      </c>
      <c r="C12" s="22" t="s">
        <v>57</v>
      </c>
      <c r="D12" s="30">
        <v>0</v>
      </c>
      <c r="E12" s="30">
        <v>45000</v>
      </c>
      <c r="F12" s="6">
        <v>45000</v>
      </c>
    </row>
    <row r="13" spans="1:6" ht="88.5" customHeight="1" x14ac:dyDescent="0.25">
      <c r="A13" s="20" t="s">
        <v>47</v>
      </c>
      <c r="B13" s="20" t="s">
        <v>48</v>
      </c>
      <c r="C13" s="22" t="s">
        <v>58</v>
      </c>
      <c r="D13" s="30">
        <v>0</v>
      </c>
      <c r="E13" s="30">
        <v>500</v>
      </c>
      <c r="F13" s="6">
        <v>500</v>
      </c>
    </row>
    <row r="14" spans="1:6" ht="54" customHeight="1" x14ac:dyDescent="0.25">
      <c r="A14" s="56" t="s">
        <v>229</v>
      </c>
      <c r="B14" s="56"/>
      <c r="C14" s="56"/>
      <c r="D14" s="56"/>
      <c r="E14" s="56"/>
      <c r="F14" s="56"/>
    </row>
    <row r="15" spans="1:6" ht="54" customHeight="1" x14ac:dyDescent="0.25">
      <c r="A15" s="37" t="s">
        <v>50</v>
      </c>
      <c r="B15" s="37"/>
      <c r="C15" s="37"/>
      <c r="D15" s="37"/>
      <c r="E15" s="37"/>
      <c r="F15" s="37"/>
    </row>
    <row r="16" spans="1:6" ht="54" customHeight="1" thickBot="1" x14ac:dyDescent="0.3">
      <c r="A16" s="37" t="s">
        <v>51</v>
      </c>
      <c r="B16" s="37"/>
      <c r="C16" s="37"/>
      <c r="D16" s="37"/>
      <c r="E16" s="37"/>
      <c r="F16" s="37"/>
    </row>
    <row r="17" spans="1:6" x14ac:dyDescent="0.25">
      <c r="A17" s="48" t="s">
        <v>14</v>
      </c>
      <c r="B17" s="50" t="s">
        <v>13</v>
      </c>
      <c r="C17" s="50" t="s">
        <v>5</v>
      </c>
      <c r="D17" s="43" t="s">
        <v>19</v>
      </c>
      <c r="E17" s="43"/>
      <c r="F17" s="44"/>
    </row>
    <row r="18" spans="1:6" x14ac:dyDescent="0.25">
      <c r="A18" s="49"/>
      <c r="B18" s="41"/>
      <c r="C18" s="41"/>
      <c r="D18" s="57"/>
      <c r="E18" s="57"/>
      <c r="F18" s="58"/>
    </row>
    <row r="19" spans="1:6" x14ac:dyDescent="0.25">
      <c r="A19" s="49"/>
      <c r="B19" s="41"/>
      <c r="C19" s="41"/>
      <c r="D19" s="9" t="s">
        <v>11</v>
      </c>
      <c r="E19" s="1" t="s">
        <v>12</v>
      </c>
      <c r="F19" s="4" t="s">
        <v>18</v>
      </c>
    </row>
    <row r="20" spans="1:6" ht="15.75" thickBot="1" x14ac:dyDescent="0.3">
      <c r="A20" s="53" t="s">
        <v>59</v>
      </c>
      <c r="B20" s="54"/>
      <c r="C20" s="54"/>
      <c r="D20" s="54"/>
      <c r="E20" s="54"/>
      <c r="F20" s="55"/>
    </row>
    <row r="21" spans="1:6" ht="39" x14ac:dyDescent="0.25">
      <c r="A21" s="17" t="s">
        <v>60</v>
      </c>
      <c r="B21" s="17" t="s">
        <v>61</v>
      </c>
      <c r="C21" s="17" t="s">
        <v>63</v>
      </c>
      <c r="D21" s="1">
        <v>0</v>
      </c>
      <c r="E21" s="30">
        <v>8000</v>
      </c>
      <c r="F21" s="6">
        <v>8000</v>
      </c>
    </row>
    <row r="22" spans="1:6" ht="115.5" x14ac:dyDescent="0.25">
      <c r="A22" s="18" t="s">
        <v>64</v>
      </c>
      <c r="B22" s="18" t="s">
        <v>65</v>
      </c>
      <c r="C22" s="18" t="s">
        <v>66</v>
      </c>
      <c r="D22" s="1">
        <v>94174</v>
      </c>
      <c r="E22" s="30">
        <v>12700</v>
      </c>
      <c r="F22" s="6">
        <f>D22+E22</f>
        <v>106874</v>
      </c>
    </row>
    <row r="23" spans="1:6" ht="39" x14ac:dyDescent="0.25">
      <c r="A23" s="18" t="s">
        <v>68</v>
      </c>
      <c r="B23" s="18" t="s">
        <v>69</v>
      </c>
      <c r="C23" s="18" t="s">
        <v>72</v>
      </c>
      <c r="D23" s="1">
        <v>0</v>
      </c>
      <c r="E23" s="30">
        <v>700</v>
      </c>
      <c r="F23" s="6">
        <v>700</v>
      </c>
    </row>
    <row r="24" spans="1:6" ht="51.75" x14ac:dyDescent="0.25">
      <c r="A24" s="18" t="s">
        <v>73</v>
      </c>
      <c r="B24" s="18" t="s">
        <v>74</v>
      </c>
      <c r="C24" s="18" t="s">
        <v>76</v>
      </c>
      <c r="D24" s="30">
        <v>0</v>
      </c>
      <c r="E24" s="30">
        <v>2500</v>
      </c>
      <c r="F24" s="6">
        <v>2500</v>
      </c>
    </row>
    <row r="25" spans="1:6" ht="39" x14ac:dyDescent="0.25">
      <c r="A25" s="18" t="s">
        <v>77</v>
      </c>
      <c r="B25" s="18" t="s">
        <v>78</v>
      </c>
      <c r="C25" s="18" t="s">
        <v>72</v>
      </c>
      <c r="D25" s="30">
        <v>2230</v>
      </c>
      <c r="E25" s="30">
        <v>6400</v>
      </c>
      <c r="F25" s="6">
        <f>D25+E25</f>
        <v>8630</v>
      </c>
    </row>
    <row r="26" spans="1:6" ht="128.25" x14ac:dyDescent="0.25">
      <c r="A26" s="17" t="s">
        <v>81</v>
      </c>
      <c r="B26" s="17" t="s">
        <v>82</v>
      </c>
      <c r="C26" s="17" t="s">
        <v>84</v>
      </c>
      <c r="D26" s="30">
        <v>0</v>
      </c>
      <c r="E26" s="30">
        <v>2500</v>
      </c>
      <c r="F26" s="6">
        <v>2500</v>
      </c>
    </row>
    <row r="27" spans="1:6" ht="39" x14ac:dyDescent="0.25">
      <c r="A27" s="18" t="s">
        <v>85</v>
      </c>
      <c r="B27" s="18" t="s">
        <v>87</v>
      </c>
      <c r="C27" s="18" t="s">
        <v>88</v>
      </c>
      <c r="D27" s="30">
        <v>0</v>
      </c>
      <c r="E27" s="30">
        <v>14000</v>
      </c>
      <c r="F27" s="6">
        <v>14000</v>
      </c>
    </row>
    <row r="28" spans="1:6" ht="51.75" x14ac:dyDescent="0.25">
      <c r="A28" s="18" t="s">
        <v>89</v>
      </c>
      <c r="B28" s="18" t="s">
        <v>90</v>
      </c>
      <c r="C28" s="18" t="s">
        <v>92</v>
      </c>
      <c r="D28" s="30">
        <v>0</v>
      </c>
      <c r="E28" s="30">
        <v>1700</v>
      </c>
      <c r="F28" s="6">
        <v>1700</v>
      </c>
    </row>
    <row r="29" spans="1:6" ht="39" x14ac:dyDescent="0.25">
      <c r="A29" s="18" t="s">
        <v>93</v>
      </c>
      <c r="B29" s="18" t="s">
        <v>94</v>
      </c>
      <c r="C29" s="18"/>
      <c r="D29" s="30">
        <v>0</v>
      </c>
      <c r="E29" s="30">
        <v>5397</v>
      </c>
      <c r="F29" s="6">
        <v>5397</v>
      </c>
    </row>
    <row r="30" spans="1:6" ht="39" x14ac:dyDescent="0.25">
      <c r="A30" s="18" t="s">
        <v>95</v>
      </c>
      <c r="B30" s="18" t="s">
        <v>96</v>
      </c>
      <c r="C30" s="18" t="s">
        <v>97</v>
      </c>
      <c r="D30" s="30">
        <v>0</v>
      </c>
      <c r="E30" s="30">
        <v>162225</v>
      </c>
      <c r="F30" s="6">
        <v>162225</v>
      </c>
    </row>
    <row r="31" spans="1:6" ht="51.75" x14ac:dyDescent="0.25">
      <c r="A31" s="17" t="s">
        <v>102</v>
      </c>
      <c r="B31" s="17" t="s">
        <v>226</v>
      </c>
      <c r="C31" s="17" t="s">
        <v>104</v>
      </c>
      <c r="D31" s="30">
        <v>0</v>
      </c>
      <c r="E31" s="1">
        <v>27000</v>
      </c>
      <c r="F31" s="6">
        <v>27000</v>
      </c>
    </row>
    <row r="32" spans="1:6" ht="90" x14ac:dyDescent="0.25">
      <c r="A32" s="18" t="s">
        <v>105</v>
      </c>
      <c r="B32" s="18" t="s">
        <v>106</v>
      </c>
      <c r="C32" s="18" t="s">
        <v>108</v>
      </c>
      <c r="D32" s="30">
        <v>0</v>
      </c>
      <c r="E32" s="30">
        <v>22500</v>
      </c>
      <c r="F32" s="6">
        <v>22500</v>
      </c>
    </row>
    <row r="33" spans="1:6" ht="39" x14ac:dyDescent="0.25">
      <c r="A33" s="18" t="s">
        <v>109</v>
      </c>
      <c r="B33" s="18" t="s">
        <v>112</v>
      </c>
      <c r="C33" s="18" t="s">
        <v>111</v>
      </c>
      <c r="D33" s="30">
        <v>0</v>
      </c>
      <c r="E33" s="30">
        <v>12000</v>
      </c>
      <c r="F33" s="6">
        <v>12000</v>
      </c>
    </row>
    <row r="34" spans="1:6" ht="64.5" x14ac:dyDescent="0.25">
      <c r="A34" s="18" t="s">
        <v>113</v>
      </c>
      <c r="B34" s="18" t="s">
        <v>114</v>
      </c>
      <c r="C34" s="18" t="s">
        <v>115</v>
      </c>
      <c r="D34" s="30">
        <v>0</v>
      </c>
      <c r="E34" s="30">
        <v>1500</v>
      </c>
      <c r="F34" s="6">
        <v>1500</v>
      </c>
    </row>
    <row r="35" spans="1:6" ht="51.75" x14ac:dyDescent="0.25">
      <c r="A35" s="18" t="s">
        <v>116</v>
      </c>
      <c r="B35" s="18" t="s">
        <v>117</v>
      </c>
      <c r="C35" s="18"/>
      <c r="D35" s="30">
        <v>0</v>
      </c>
      <c r="E35" s="30">
        <v>10000</v>
      </c>
      <c r="F35" s="6">
        <v>10000</v>
      </c>
    </row>
    <row r="36" spans="1:6" ht="39" x14ac:dyDescent="0.25">
      <c r="A36" s="17" t="s">
        <v>120</v>
      </c>
      <c r="B36" s="17" t="s">
        <v>121</v>
      </c>
      <c r="C36" s="17" t="s">
        <v>124</v>
      </c>
      <c r="D36" s="30">
        <v>0</v>
      </c>
      <c r="E36" s="30">
        <v>4950</v>
      </c>
      <c r="F36" s="6">
        <v>4950</v>
      </c>
    </row>
    <row r="37" spans="1:6" ht="128.25" x14ac:dyDescent="0.25">
      <c r="A37" s="18" t="s">
        <v>125</v>
      </c>
      <c r="B37" s="18" t="s">
        <v>126</v>
      </c>
      <c r="C37" s="18" t="s">
        <v>128</v>
      </c>
      <c r="D37" s="30">
        <v>0</v>
      </c>
      <c r="E37" s="30">
        <v>500</v>
      </c>
      <c r="F37" s="6">
        <v>500</v>
      </c>
    </row>
    <row r="38" spans="1:6" ht="127.5" x14ac:dyDescent="0.25">
      <c r="A38" s="20" t="s">
        <v>129</v>
      </c>
      <c r="B38" s="20" t="s">
        <v>130</v>
      </c>
      <c r="C38" s="20" t="s">
        <v>132</v>
      </c>
      <c r="D38" s="30">
        <v>0</v>
      </c>
      <c r="E38" s="30">
        <v>44250</v>
      </c>
      <c r="F38" s="6">
        <v>44250</v>
      </c>
    </row>
    <row r="39" spans="1:6" ht="239.25" customHeight="1" x14ac:dyDescent="0.25">
      <c r="A39" s="56" t="s">
        <v>230</v>
      </c>
      <c r="B39" s="56"/>
      <c r="C39" s="56"/>
      <c r="D39" s="56"/>
      <c r="E39" s="56"/>
      <c r="F39" s="56"/>
    </row>
    <row r="40" spans="1:6" ht="285" customHeight="1" x14ac:dyDescent="0.25">
      <c r="A40" s="37" t="s">
        <v>231</v>
      </c>
      <c r="B40" s="37"/>
      <c r="C40" s="37"/>
      <c r="D40" s="37"/>
      <c r="E40" s="37"/>
      <c r="F40" s="37"/>
    </row>
    <row r="41" spans="1:6" ht="183" customHeight="1" thickBot="1" x14ac:dyDescent="0.3">
      <c r="A41" s="37" t="s">
        <v>134</v>
      </c>
      <c r="B41" s="37"/>
      <c r="C41" s="37"/>
      <c r="D41" s="37"/>
      <c r="E41" s="37"/>
      <c r="F41" s="37"/>
    </row>
    <row r="42" spans="1:6" x14ac:dyDescent="0.25">
      <c r="A42" s="48" t="s">
        <v>14</v>
      </c>
      <c r="B42" s="50" t="s">
        <v>13</v>
      </c>
      <c r="C42" s="50" t="s">
        <v>5</v>
      </c>
      <c r="D42" s="43" t="s">
        <v>19</v>
      </c>
      <c r="E42" s="43"/>
      <c r="F42" s="44"/>
    </row>
    <row r="43" spans="1:6" x14ac:dyDescent="0.25">
      <c r="A43" s="49"/>
      <c r="B43" s="41"/>
      <c r="C43" s="41"/>
      <c r="D43" s="57"/>
      <c r="E43" s="57"/>
      <c r="F43" s="58"/>
    </row>
    <row r="44" spans="1:6" x14ac:dyDescent="0.25">
      <c r="A44" s="49"/>
      <c r="B44" s="41"/>
      <c r="C44" s="41"/>
      <c r="D44" s="9" t="s">
        <v>11</v>
      </c>
      <c r="E44" s="1" t="s">
        <v>12</v>
      </c>
      <c r="F44" s="4" t="s">
        <v>18</v>
      </c>
    </row>
    <row r="45" spans="1:6" ht="15.75" thickBot="1" x14ac:dyDescent="0.3">
      <c r="A45" s="53" t="s">
        <v>135</v>
      </c>
      <c r="B45" s="54"/>
      <c r="C45" s="54"/>
      <c r="D45" s="54"/>
      <c r="E45" s="54"/>
      <c r="F45" s="55"/>
    </row>
    <row r="46" spans="1:6" ht="51.75" x14ac:dyDescent="0.25">
      <c r="A46" s="26" t="s">
        <v>136</v>
      </c>
      <c r="B46" s="17" t="s">
        <v>138</v>
      </c>
      <c r="C46" s="27" t="s">
        <v>144</v>
      </c>
      <c r="D46" s="1">
        <v>0</v>
      </c>
      <c r="E46" s="30">
        <v>25000</v>
      </c>
      <c r="F46" s="6">
        <v>25000</v>
      </c>
    </row>
    <row r="47" spans="1:6" ht="166.5" x14ac:dyDescent="0.25">
      <c r="A47" s="26" t="s">
        <v>120</v>
      </c>
      <c r="B47" s="17" t="s">
        <v>139</v>
      </c>
      <c r="C47" s="27" t="s">
        <v>145</v>
      </c>
      <c r="D47" s="1">
        <v>0</v>
      </c>
      <c r="E47" s="30">
        <v>200</v>
      </c>
      <c r="F47" s="6">
        <v>200</v>
      </c>
    </row>
    <row r="48" spans="1:6" ht="141" x14ac:dyDescent="0.25">
      <c r="A48" s="26" t="s">
        <v>137</v>
      </c>
      <c r="B48" s="17" t="s">
        <v>140</v>
      </c>
      <c r="C48" s="27" t="s">
        <v>146</v>
      </c>
      <c r="D48" s="1">
        <v>0</v>
      </c>
      <c r="E48" s="30">
        <v>200</v>
      </c>
      <c r="F48" s="6">
        <v>200</v>
      </c>
    </row>
    <row r="49" spans="1:6" ht="114.75" x14ac:dyDescent="0.25">
      <c r="A49" s="27" t="s">
        <v>147</v>
      </c>
      <c r="B49" s="17" t="s">
        <v>151</v>
      </c>
      <c r="C49" s="27" t="s">
        <v>153</v>
      </c>
      <c r="D49" s="30">
        <v>0</v>
      </c>
      <c r="E49" s="30">
        <v>300</v>
      </c>
      <c r="F49" s="6">
        <v>300</v>
      </c>
    </row>
    <row r="50" spans="1:6" ht="77.25" x14ac:dyDescent="0.25">
      <c r="A50" s="17" t="s">
        <v>148</v>
      </c>
      <c r="B50" s="17" t="s">
        <v>154</v>
      </c>
      <c r="C50" s="17" t="s">
        <v>156</v>
      </c>
      <c r="D50" s="30">
        <v>0</v>
      </c>
      <c r="E50" s="30">
        <v>100</v>
      </c>
      <c r="F50" s="6">
        <v>100</v>
      </c>
    </row>
    <row r="51" spans="1:6" ht="39" x14ac:dyDescent="0.25">
      <c r="A51" s="17" t="s">
        <v>149</v>
      </c>
      <c r="B51" s="17" t="s">
        <v>157</v>
      </c>
      <c r="C51" s="17" t="s">
        <v>159</v>
      </c>
      <c r="D51" s="30">
        <v>0</v>
      </c>
      <c r="E51" s="30">
        <v>100</v>
      </c>
      <c r="F51" s="6">
        <v>100</v>
      </c>
    </row>
    <row r="52" spans="1:6" ht="60" x14ac:dyDescent="0.25">
      <c r="A52" s="19" t="s">
        <v>150</v>
      </c>
      <c r="B52" s="19" t="s">
        <v>160</v>
      </c>
      <c r="C52" s="19" t="s">
        <v>162</v>
      </c>
      <c r="D52" s="30">
        <v>0</v>
      </c>
      <c r="E52" s="30">
        <v>7000</v>
      </c>
      <c r="F52" s="6">
        <v>7000</v>
      </c>
    </row>
    <row r="53" spans="1:6" ht="72" customHeight="1" x14ac:dyDescent="0.25">
      <c r="A53" s="56" t="s">
        <v>232</v>
      </c>
      <c r="B53" s="56"/>
      <c r="C53" s="56"/>
      <c r="D53" s="56"/>
      <c r="E53" s="56"/>
      <c r="F53" s="56"/>
    </row>
    <row r="54" spans="1:6" ht="31.5" customHeight="1" x14ac:dyDescent="0.25">
      <c r="A54" s="37" t="s">
        <v>168</v>
      </c>
      <c r="B54" s="37"/>
      <c r="C54" s="37"/>
      <c r="D54" s="37"/>
      <c r="E54" s="37"/>
      <c r="F54" s="37"/>
    </row>
    <row r="55" spans="1:6" ht="80.25" customHeight="1" thickBot="1" x14ac:dyDescent="0.3">
      <c r="A55" s="37" t="s">
        <v>167</v>
      </c>
      <c r="B55" s="37"/>
      <c r="C55" s="37"/>
      <c r="D55" s="37"/>
      <c r="E55" s="37"/>
      <c r="F55" s="37"/>
    </row>
    <row r="56" spans="1:6" x14ac:dyDescent="0.25">
      <c r="A56" s="48" t="s">
        <v>14</v>
      </c>
      <c r="B56" s="50" t="s">
        <v>13</v>
      </c>
      <c r="C56" s="50" t="s">
        <v>5</v>
      </c>
      <c r="D56" s="43" t="s">
        <v>19</v>
      </c>
      <c r="E56" s="43"/>
      <c r="F56" s="44"/>
    </row>
    <row r="57" spans="1:6" x14ac:dyDescent="0.25">
      <c r="A57" s="49"/>
      <c r="B57" s="41"/>
      <c r="C57" s="41"/>
      <c r="D57" s="57"/>
      <c r="E57" s="57"/>
      <c r="F57" s="58"/>
    </row>
    <row r="58" spans="1:6" x14ac:dyDescent="0.25">
      <c r="A58" s="49"/>
      <c r="B58" s="41"/>
      <c r="C58" s="41"/>
      <c r="D58" s="9" t="s">
        <v>11</v>
      </c>
      <c r="E58" s="1" t="s">
        <v>12</v>
      </c>
      <c r="F58" s="4" t="s">
        <v>18</v>
      </c>
    </row>
    <row r="59" spans="1:6" ht="15.75" thickBot="1" x14ac:dyDescent="0.3">
      <c r="A59" s="53" t="s">
        <v>169</v>
      </c>
      <c r="B59" s="54"/>
      <c r="C59" s="54"/>
      <c r="D59" s="54"/>
      <c r="E59" s="54"/>
      <c r="F59" s="55"/>
    </row>
    <row r="60" spans="1:6" ht="77.25" x14ac:dyDescent="0.25">
      <c r="A60" s="17" t="s">
        <v>170</v>
      </c>
      <c r="B60" s="17" t="s">
        <v>172</v>
      </c>
      <c r="C60" s="17" t="s">
        <v>176</v>
      </c>
      <c r="D60" s="1">
        <v>0</v>
      </c>
      <c r="E60" s="30">
        <v>3000</v>
      </c>
      <c r="F60" s="6">
        <v>3000</v>
      </c>
    </row>
    <row r="61" spans="1:6" ht="60" x14ac:dyDescent="0.25">
      <c r="A61" s="19" t="s">
        <v>171</v>
      </c>
      <c r="B61" s="19" t="s">
        <v>173</v>
      </c>
      <c r="C61" s="5" t="s">
        <v>177</v>
      </c>
      <c r="D61" s="1">
        <v>0</v>
      </c>
      <c r="E61" s="30">
        <v>2500</v>
      </c>
      <c r="F61" s="6">
        <v>2500</v>
      </c>
    </row>
    <row r="62" spans="1:6" ht="48.75" customHeight="1" x14ac:dyDescent="0.25">
      <c r="A62" s="56" t="s">
        <v>233</v>
      </c>
      <c r="B62" s="56"/>
      <c r="C62" s="56"/>
      <c r="D62" s="56"/>
      <c r="E62" s="56"/>
      <c r="F62" s="56"/>
    </row>
    <row r="63" spans="1:6" ht="33.75" customHeight="1" x14ac:dyDescent="0.25">
      <c r="A63" s="37" t="s">
        <v>179</v>
      </c>
      <c r="B63" s="37"/>
      <c r="C63" s="37"/>
      <c r="D63" s="37"/>
      <c r="E63" s="37"/>
      <c r="F63" s="37"/>
    </row>
    <row r="64" spans="1:6" ht="24.75" customHeight="1" thickBot="1" x14ac:dyDescent="0.3">
      <c r="A64" s="37" t="s">
        <v>178</v>
      </c>
      <c r="B64" s="37"/>
      <c r="C64" s="37"/>
      <c r="D64" s="37"/>
      <c r="E64" s="37"/>
      <c r="F64" s="37"/>
    </row>
    <row r="65" spans="1:6" x14ac:dyDescent="0.25">
      <c r="A65" s="48" t="s">
        <v>14</v>
      </c>
      <c r="B65" s="50" t="s">
        <v>13</v>
      </c>
      <c r="C65" s="50" t="s">
        <v>5</v>
      </c>
      <c r="D65" s="43" t="s">
        <v>19</v>
      </c>
      <c r="E65" s="43"/>
      <c r="F65" s="44"/>
    </row>
    <row r="66" spans="1:6" x14ac:dyDescent="0.25">
      <c r="A66" s="49"/>
      <c r="B66" s="41"/>
      <c r="C66" s="41"/>
      <c r="D66" s="57"/>
      <c r="E66" s="57"/>
      <c r="F66" s="58"/>
    </row>
    <row r="67" spans="1:6" x14ac:dyDescent="0.25">
      <c r="A67" s="49"/>
      <c r="B67" s="41"/>
      <c r="C67" s="41"/>
      <c r="D67" s="9" t="s">
        <v>11</v>
      </c>
      <c r="E67" s="1" t="s">
        <v>12</v>
      </c>
      <c r="F67" s="4" t="s">
        <v>18</v>
      </c>
    </row>
    <row r="68" spans="1:6" ht="15.75" thickBot="1" x14ac:dyDescent="0.3">
      <c r="A68" s="53" t="s">
        <v>181</v>
      </c>
      <c r="B68" s="54"/>
      <c r="C68" s="54"/>
      <c r="D68" s="54"/>
      <c r="E68" s="54"/>
      <c r="F68" s="55"/>
    </row>
    <row r="69" spans="1:6" ht="39" x14ac:dyDescent="0.25">
      <c r="A69" s="17" t="s">
        <v>182</v>
      </c>
      <c r="B69" s="17" t="s">
        <v>183</v>
      </c>
      <c r="C69" s="17" t="s">
        <v>185</v>
      </c>
      <c r="D69" s="31">
        <v>0</v>
      </c>
      <c r="E69" s="31">
        <v>4940000</v>
      </c>
      <c r="F69" s="32">
        <v>4940000</v>
      </c>
    </row>
    <row r="70" spans="1:6" ht="64.5" x14ac:dyDescent="0.25">
      <c r="A70" s="17" t="s">
        <v>188</v>
      </c>
      <c r="B70" s="17" t="s">
        <v>189</v>
      </c>
      <c r="C70" s="17" t="s">
        <v>191</v>
      </c>
      <c r="D70" s="1">
        <v>0</v>
      </c>
      <c r="E70" s="30">
        <v>215000</v>
      </c>
      <c r="F70" s="6">
        <v>215000</v>
      </c>
    </row>
    <row r="71" spans="1:6" ht="75" x14ac:dyDescent="0.25">
      <c r="A71" s="19" t="s">
        <v>192</v>
      </c>
      <c r="B71" s="19" t="s">
        <v>193</v>
      </c>
      <c r="C71" s="19" t="s">
        <v>195</v>
      </c>
      <c r="D71" s="1">
        <v>0</v>
      </c>
      <c r="E71" s="30">
        <v>1000</v>
      </c>
      <c r="F71" s="6">
        <v>1000</v>
      </c>
    </row>
    <row r="72" spans="1:6" ht="132.75" customHeight="1" x14ac:dyDescent="0.25">
      <c r="A72" s="56" t="s">
        <v>235</v>
      </c>
      <c r="B72" s="56"/>
      <c r="C72" s="56"/>
      <c r="D72" s="56"/>
      <c r="E72" s="56"/>
      <c r="F72" s="56"/>
    </row>
    <row r="73" spans="1:6" ht="48" customHeight="1" x14ac:dyDescent="0.25">
      <c r="A73" s="37" t="s">
        <v>236</v>
      </c>
      <c r="B73" s="37"/>
      <c r="C73" s="37"/>
      <c r="D73" s="37"/>
      <c r="E73" s="37"/>
      <c r="F73" s="37"/>
    </row>
    <row r="74" spans="1:6" ht="40.5" customHeight="1" thickBot="1" x14ac:dyDescent="0.3">
      <c r="A74" s="37" t="s">
        <v>196</v>
      </c>
      <c r="B74" s="37"/>
      <c r="C74" s="37"/>
      <c r="D74" s="37"/>
      <c r="E74" s="37"/>
      <c r="F74" s="37"/>
    </row>
    <row r="75" spans="1:6" x14ac:dyDescent="0.25">
      <c r="A75" s="48" t="s">
        <v>14</v>
      </c>
      <c r="B75" s="50" t="s">
        <v>13</v>
      </c>
      <c r="C75" s="50" t="s">
        <v>5</v>
      </c>
      <c r="D75" s="43" t="s">
        <v>19</v>
      </c>
      <c r="E75" s="43"/>
      <c r="F75" s="44"/>
    </row>
    <row r="76" spans="1:6" x14ac:dyDescent="0.25">
      <c r="A76" s="49"/>
      <c r="B76" s="41"/>
      <c r="C76" s="41"/>
      <c r="D76" s="57"/>
      <c r="E76" s="57"/>
      <c r="F76" s="58"/>
    </row>
    <row r="77" spans="1:6" x14ac:dyDescent="0.25">
      <c r="A77" s="49"/>
      <c r="B77" s="41"/>
      <c r="C77" s="41"/>
      <c r="D77" s="9" t="s">
        <v>11</v>
      </c>
      <c r="E77" s="1" t="s">
        <v>12</v>
      </c>
      <c r="F77" s="4" t="s">
        <v>18</v>
      </c>
    </row>
    <row r="78" spans="1:6" ht="15.75" thickBot="1" x14ac:dyDescent="0.3">
      <c r="A78" s="53" t="s">
        <v>198</v>
      </c>
      <c r="B78" s="54"/>
      <c r="C78" s="54"/>
      <c r="D78" s="54"/>
      <c r="E78" s="54"/>
      <c r="F78" s="55"/>
    </row>
    <row r="79" spans="1:6" ht="39" x14ac:dyDescent="0.25">
      <c r="A79" s="17" t="s">
        <v>199</v>
      </c>
      <c r="B79" s="17" t="s">
        <v>200</v>
      </c>
      <c r="C79" s="17" t="s">
        <v>204</v>
      </c>
      <c r="D79" s="1">
        <v>0</v>
      </c>
      <c r="E79" s="30">
        <v>5080</v>
      </c>
      <c r="F79" s="6">
        <v>5080</v>
      </c>
    </row>
    <row r="80" spans="1:6" ht="60" x14ac:dyDescent="0.25">
      <c r="A80" s="19" t="s">
        <v>202</v>
      </c>
      <c r="B80" s="19" t="s">
        <v>203</v>
      </c>
      <c r="C80" s="19" t="s">
        <v>205</v>
      </c>
      <c r="D80" s="1">
        <v>94174</v>
      </c>
      <c r="E80" s="30">
        <v>12700</v>
      </c>
      <c r="F80" s="6">
        <f>D80+E80</f>
        <v>106874</v>
      </c>
    </row>
    <row r="81" spans="1:6" ht="15.75" customHeight="1" x14ac:dyDescent="0.25">
      <c r="A81" s="56" t="s">
        <v>237</v>
      </c>
      <c r="B81" s="56"/>
      <c r="C81" s="56"/>
      <c r="D81" s="56"/>
      <c r="E81" s="56"/>
      <c r="F81" s="56"/>
    </row>
    <row r="82" spans="1:6" ht="34.5" customHeight="1" x14ac:dyDescent="0.25">
      <c r="A82" s="37" t="s">
        <v>206</v>
      </c>
      <c r="B82" s="37"/>
      <c r="C82" s="37"/>
      <c r="D82" s="37"/>
      <c r="E82" s="37"/>
      <c r="F82" s="37"/>
    </row>
    <row r="83" spans="1:6" ht="15.75" thickBot="1" x14ac:dyDescent="0.3">
      <c r="A83" s="37" t="s">
        <v>207</v>
      </c>
      <c r="B83" s="37"/>
      <c r="C83" s="37"/>
      <c r="D83" s="37"/>
      <c r="E83" s="37"/>
      <c r="F83" s="37"/>
    </row>
    <row r="84" spans="1:6" x14ac:dyDescent="0.25">
      <c r="A84" s="48" t="s">
        <v>14</v>
      </c>
      <c r="B84" s="50" t="s">
        <v>13</v>
      </c>
      <c r="C84" s="50" t="s">
        <v>5</v>
      </c>
      <c r="D84" s="43" t="s">
        <v>19</v>
      </c>
      <c r="E84" s="43"/>
      <c r="F84" s="44"/>
    </row>
    <row r="85" spans="1:6" x14ac:dyDescent="0.25">
      <c r="A85" s="49"/>
      <c r="B85" s="41"/>
      <c r="C85" s="41"/>
      <c r="D85" s="57"/>
      <c r="E85" s="57"/>
      <c r="F85" s="58"/>
    </row>
    <row r="86" spans="1:6" x14ac:dyDescent="0.25">
      <c r="A86" s="49"/>
      <c r="B86" s="41"/>
      <c r="C86" s="41"/>
      <c r="D86" s="9" t="s">
        <v>11</v>
      </c>
      <c r="E86" s="1" t="s">
        <v>12</v>
      </c>
      <c r="F86" s="4" t="s">
        <v>18</v>
      </c>
    </row>
    <row r="87" spans="1:6" ht="15.75" thickBot="1" x14ac:dyDescent="0.3">
      <c r="A87" s="53" t="s">
        <v>209</v>
      </c>
      <c r="B87" s="54"/>
      <c r="C87" s="54"/>
      <c r="D87" s="54"/>
      <c r="E87" s="54"/>
      <c r="F87" s="55"/>
    </row>
    <row r="88" spans="1:6" ht="64.5" x14ac:dyDescent="0.25">
      <c r="A88" s="17" t="s">
        <v>210</v>
      </c>
      <c r="B88" s="17" t="s">
        <v>211</v>
      </c>
      <c r="C88" s="17" t="s">
        <v>213</v>
      </c>
      <c r="D88" s="1">
        <v>0</v>
      </c>
      <c r="E88" s="30">
        <v>600</v>
      </c>
      <c r="F88" s="6">
        <v>600</v>
      </c>
    </row>
    <row r="89" spans="1:6" ht="90" x14ac:dyDescent="0.25">
      <c r="A89" s="17" t="s">
        <v>214</v>
      </c>
      <c r="B89" s="17" t="s">
        <v>215</v>
      </c>
      <c r="C89" s="17" t="s">
        <v>218</v>
      </c>
      <c r="D89" s="1">
        <v>0</v>
      </c>
      <c r="E89" s="30">
        <v>300</v>
      </c>
      <c r="F89" s="6">
        <v>300</v>
      </c>
    </row>
    <row r="90" spans="1:6" ht="162.75" customHeight="1" x14ac:dyDescent="0.25">
      <c r="A90" s="17" t="s">
        <v>219</v>
      </c>
      <c r="B90" s="17" t="s">
        <v>242</v>
      </c>
      <c r="C90" s="17" t="s">
        <v>243</v>
      </c>
      <c r="D90" s="1">
        <v>0</v>
      </c>
      <c r="E90" s="30">
        <v>970</v>
      </c>
      <c r="F90" s="6">
        <v>970</v>
      </c>
    </row>
    <row r="91" spans="1:6" ht="90" x14ac:dyDescent="0.25">
      <c r="A91" s="19" t="s">
        <v>221</v>
      </c>
      <c r="B91" s="19" t="s">
        <v>222</v>
      </c>
      <c r="C91" s="19" t="s">
        <v>224</v>
      </c>
      <c r="D91" s="30">
        <v>0</v>
      </c>
      <c r="E91" s="30">
        <v>200</v>
      </c>
      <c r="F91" s="6">
        <v>200</v>
      </c>
    </row>
    <row r="92" spans="1:6" ht="39" customHeight="1" x14ac:dyDescent="0.25">
      <c r="A92" s="56" t="s">
        <v>238</v>
      </c>
      <c r="B92" s="56"/>
      <c r="C92" s="56"/>
      <c r="D92" s="56"/>
      <c r="E92" s="56"/>
      <c r="F92" s="56"/>
    </row>
    <row r="93" spans="1:6" ht="45.75" customHeight="1" x14ac:dyDescent="0.25">
      <c r="A93" s="37" t="s">
        <v>239</v>
      </c>
      <c r="B93" s="37"/>
      <c r="C93" s="37"/>
      <c r="D93" s="37"/>
      <c r="E93" s="37"/>
      <c r="F93" s="37"/>
    </row>
    <row r="94" spans="1:6" ht="52.5" customHeight="1" x14ac:dyDescent="0.25">
      <c r="A94" s="37" t="s">
        <v>240</v>
      </c>
      <c r="B94" s="37"/>
      <c r="C94" s="37"/>
      <c r="D94" s="37"/>
      <c r="E94" s="37"/>
      <c r="F94" s="37"/>
    </row>
  </sheetData>
  <mergeCells count="57">
    <mergeCell ref="A87:F87"/>
    <mergeCell ref="A92:F92"/>
    <mergeCell ref="A93:F93"/>
    <mergeCell ref="A94:F94"/>
    <mergeCell ref="A78:F78"/>
    <mergeCell ref="A81:F81"/>
    <mergeCell ref="A82:F82"/>
    <mergeCell ref="A83:F83"/>
    <mergeCell ref="A84:A86"/>
    <mergeCell ref="B84:B86"/>
    <mergeCell ref="C84:C86"/>
    <mergeCell ref="D84:F85"/>
    <mergeCell ref="A68:F68"/>
    <mergeCell ref="A72:F72"/>
    <mergeCell ref="A73:F73"/>
    <mergeCell ref="A74:F74"/>
    <mergeCell ref="A75:A77"/>
    <mergeCell ref="B75:B77"/>
    <mergeCell ref="C75:C77"/>
    <mergeCell ref="D75:F76"/>
    <mergeCell ref="A59:F59"/>
    <mergeCell ref="A62:F62"/>
    <mergeCell ref="A63:F63"/>
    <mergeCell ref="A64:F64"/>
    <mergeCell ref="A65:A67"/>
    <mergeCell ref="B65:B67"/>
    <mergeCell ref="C65:C67"/>
    <mergeCell ref="D65:F66"/>
    <mergeCell ref="A45:F45"/>
    <mergeCell ref="A53:F53"/>
    <mergeCell ref="A54:F54"/>
    <mergeCell ref="A55:F55"/>
    <mergeCell ref="A56:A58"/>
    <mergeCell ref="B56:B58"/>
    <mergeCell ref="C56:C58"/>
    <mergeCell ref="D56:F57"/>
    <mergeCell ref="A20:F20"/>
    <mergeCell ref="A39:F39"/>
    <mergeCell ref="A40:F40"/>
    <mergeCell ref="A41:F41"/>
    <mergeCell ref="A42:A44"/>
    <mergeCell ref="B42:B44"/>
    <mergeCell ref="C42:C44"/>
    <mergeCell ref="D42:F43"/>
    <mergeCell ref="A1:F1"/>
    <mergeCell ref="A2:A4"/>
    <mergeCell ref="B2:B4"/>
    <mergeCell ref="C2:C4"/>
    <mergeCell ref="D2:F3"/>
    <mergeCell ref="A16:F16"/>
    <mergeCell ref="A5:F5"/>
    <mergeCell ref="A14:F14"/>
    <mergeCell ref="A15:F15"/>
    <mergeCell ref="A17:A19"/>
    <mergeCell ref="B17:B19"/>
    <mergeCell ref="C17:C19"/>
    <mergeCell ref="D17:F18"/>
  </mergeCells>
  <dataValidations disablePrompts="1" count="1">
    <dataValidation type="decimal" allowBlank="1" showInputMessage="1" showErrorMessage="1" errorTitle="CHYBA" error="Zadajte iba ČÍSELNÚ HODNOTU" sqref="E6">
      <formula1>0</formula1>
      <formula2>10000000</formula2>
    </dataValidation>
  </dataValidations>
  <pageMargins left="0.7" right="0.7" top="1.0208333333333333" bottom="0.75" header="0.3" footer="0.3"/>
  <pageSetup paperSize="9" orientation="landscape" r:id="rId1"/>
  <headerFooter>
    <oddHeader>&amp;C&amp;"Times New Roman,Tučné"&amp;12  &amp;"Times New Roman,Normálne"&amp;11
NÁVRH 
Plán hlavných úloh Slovenského banského múzea za rok 2025&amp;R&amp;"Times New Roman,Normálne"&amp;10Príloha č.1 k pokynu ministra č. 1/2024-2</oddHeader>
    <oddFooter>&amp;LVypracoval:
Dňa:&amp;C&amp;P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RA - Riadiaci akt" ma:contentTypeID="0x0101000D6FEB6E645DA8439A08229047B393C7004667F320E6C5F5428D05C38EF530C643" ma:contentTypeVersion="9" ma:contentTypeDescription="Umožňuje vytvoriť nový dokument." ma:contentTypeScope="" ma:versionID="3b6ba2c7cf45ef7c2bbead925ab6f2b3">
  <xsd:schema xmlns:xsd="http://www.w3.org/2001/XMLSchema" xmlns:xs="http://www.w3.org/2001/XMLSchema" xmlns:p="http://schemas.microsoft.com/office/2006/metadata/properties" xmlns:ns2="14ed8e3e-065a-4438-9621-4e70ee704826" targetNamespace="http://schemas.microsoft.com/office/2006/metadata/properties" ma:root="true" ma:fieldsID="ff82c84c1a3792d465e655abcf25fc11" ns2:_="">
    <xsd:import namespace="14ed8e3e-065a-4438-9621-4e70ee704826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2:Popi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ed8e3e-065a-4438-9621-4e70ee704826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8" nillable="true" ma:displayName="Značky obrázka_0" ma:hidden="true" ma:internalName="lcf76f155ced4ddcb4097134ff3c332f">
      <xsd:simpleType>
        <xsd:restriction base="dms:Note"/>
      </xsd:simpleType>
    </xsd:element>
    <xsd:element name="Popis" ma:index="9" nillable="true" ma:displayName="Popis" ma:format="Dropdown" ma:internalName="Popi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4ed8e3e-065a-4438-9621-4e70ee704826" xsi:nil="true"/>
    <Popis xmlns="14ed8e3e-065a-4438-9621-4e70ee70482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A3A608-4F85-416A-860E-1695DF916C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ed8e3e-065a-4438-9621-4e70ee7048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CCB25DE-4882-4AB2-AFF9-5D7F5A077B79}">
  <ds:schemaRefs>
    <ds:schemaRef ds:uri="http://schemas.microsoft.com/office/2006/metadata/properties"/>
    <ds:schemaRef ds:uri="http://schemas.microsoft.com/office/infopath/2007/PartnerControls"/>
    <ds:schemaRef ds:uri="14ed8e3e-065a-4438-9621-4e70ee704826"/>
  </ds:schemaRefs>
</ds:datastoreItem>
</file>

<file path=customXml/itemProps3.xml><?xml version="1.0" encoding="utf-8"?>
<ds:datastoreItem xmlns:ds="http://schemas.openxmlformats.org/officeDocument/2006/customXml" ds:itemID="{C473B7F1-DFDC-4EAD-9791-1311A9DFF81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Návrh PHÚ</vt:lpstr>
      <vt:lpstr>Rozpočet iné zdroje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2024-09-27T04:49:57Z</cp:lastPrinted>
  <dcterms:created xsi:type="dcterms:W3CDTF">2023-07-28T11:31:44Z</dcterms:created>
  <dcterms:modified xsi:type="dcterms:W3CDTF">2024-11-04T10:05:54Z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0x0101000D6FEB6E645DA8439A08229047B393C7004667F320E6C5F5428D05C38EF530C643</vt:lpwstr>
  </property>
</Properties>
</file>